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4\財政課\03財務\02決算\000 諸務\03_地方公会計\地方公会計関係\H29_地方公会計\300518公表用資料\"/>
    </mc:Choice>
  </mc:AlternateContent>
  <bookViews>
    <workbookView xWindow="420" yWindow="-120" windowWidth="12030" windowHeight="9795" tabRatio="715" firstSheet="3" activeTab="3"/>
  </bookViews>
  <sheets>
    <sheet name="表示" sheetId="2" state="hidden" r:id="rId1"/>
    <sheet name="※個別貼付用" sheetId="3" state="hidden" r:id="rId2"/>
    <sheet name="グラフ" sheetId="4" state="hidden" r:id="rId3"/>
    <sheet name="全体貸借対照表【千円】" sheetId="38" r:id="rId4"/>
    <sheet name="全体行政コスト計算書【千円】" sheetId="39" r:id="rId5"/>
    <sheet name="全体純資産変動計算書【千円】" sheetId="40" r:id="rId6"/>
    <sheet name="全体資金収支計算書【千円】" sheetId="41" r:id="rId7"/>
  </sheets>
  <definedNames>
    <definedName name="_xlnm._FilterDatabase" localSheetId="4" hidden="1">全体行政コスト計算書【千円】!#REF!</definedName>
    <definedName name="_xlnm._FilterDatabase" localSheetId="6" hidden="1">全体資金収支計算書【千円】!#REF!</definedName>
    <definedName name="_xlnm._FilterDatabase" localSheetId="5" hidden="1">全体純資産変動計算書【千円】!#REF!</definedName>
    <definedName name="_xlnm._FilterDatabase" localSheetId="3" hidden="1">全体貸借対照表【千円】!#REF!</definedName>
    <definedName name="AS2DocOpenMode" hidden="1">"AS2DocumentEdit"</definedName>
    <definedName name="_xlnm.Print_Area" localSheetId="4">全体行政コスト計算書【千円】!$A$1:$M$40</definedName>
    <definedName name="_xlnm.Print_Area" localSheetId="6">全体資金収支計算書【千円】!$A$1:$N$59</definedName>
    <definedName name="_xlnm.Print_Area" localSheetId="5">全体純資産変動計算書【千円】!$A$1:$O$26</definedName>
    <definedName name="_xlnm.Print_Area" localSheetId="3">全体貸借対照表【千円】!$A$1:$AC$64</definedName>
    <definedName name="費目リスト選択用">#REF!</definedName>
  </definedNames>
  <calcPr calcId="152511"/>
</workbook>
</file>

<file path=xl/calcChain.xml><?xml version="1.0" encoding="utf-8"?>
<calcChain xmlns="http://schemas.openxmlformats.org/spreadsheetml/2006/main">
  <c r="AG6" i="40" l="1"/>
  <c r="AG8" i="40"/>
  <c r="AG7" i="40"/>
  <c r="AG5" i="40"/>
  <c r="AE3" i="38"/>
  <c r="A27" i="4"/>
  <c r="A26" i="4"/>
  <c r="A4" i="4"/>
  <c r="A3" i="4"/>
  <c r="E84" i="3"/>
  <c r="D84" i="3"/>
  <c r="C84" i="3"/>
  <c r="E60" i="3"/>
  <c r="D60" i="3"/>
  <c r="C60" i="3"/>
  <c r="E53" i="3"/>
  <c r="D53" i="3"/>
  <c r="C53" i="3"/>
  <c r="E50" i="3"/>
  <c r="D50" i="3"/>
  <c r="C50" i="3"/>
  <c r="E48" i="3"/>
  <c r="D48" i="3"/>
  <c r="C48" i="3"/>
  <c r="C34" i="3"/>
  <c r="C33" i="3"/>
  <c r="E7" i="3"/>
  <c r="D7" i="3"/>
  <c r="C7" i="3"/>
  <c r="P130" i="2"/>
  <c r="Q130" i="2" s="1"/>
  <c r="P129" i="2"/>
  <c r="Q129" i="2" s="1"/>
  <c r="P128" i="2"/>
  <c r="Q128" i="2" s="1"/>
  <c r="P127" i="2"/>
  <c r="Q127" i="2" s="1"/>
  <c r="P126" i="2"/>
  <c r="Q126" i="2" s="1"/>
  <c r="P125" i="2"/>
  <c r="Q125" i="2" s="1"/>
  <c r="P124" i="2"/>
  <c r="Q124" i="2" s="1"/>
  <c r="P123" i="2"/>
  <c r="Q123" i="2" s="1"/>
  <c r="P122" i="2"/>
  <c r="Q122" i="2" s="1"/>
  <c r="P121" i="2"/>
  <c r="Q121" i="2" s="1"/>
  <c r="P120" i="2"/>
  <c r="Q120" i="2" s="1"/>
  <c r="P119" i="2"/>
  <c r="Q119" i="2" s="1"/>
  <c r="P118" i="2"/>
  <c r="Q118" i="2" s="1"/>
  <c r="P117" i="2"/>
  <c r="Q117" i="2" s="1"/>
  <c r="P116" i="2"/>
  <c r="Q116" i="2" s="1"/>
  <c r="P115" i="2"/>
  <c r="Q115" i="2" s="1"/>
  <c r="P114" i="2"/>
  <c r="Q114" i="2" s="1"/>
  <c r="P113" i="2"/>
  <c r="Q113" i="2" s="1"/>
  <c r="P112" i="2"/>
  <c r="Q112" i="2" s="1"/>
  <c r="P111" i="2"/>
  <c r="Q111" i="2" s="1"/>
  <c r="P110" i="2"/>
  <c r="Q110" i="2" s="1"/>
  <c r="P109" i="2"/>
  <c r="Q109" i="2" s="1"/>
  <c r="P108" i="2"/>
  <c r="Q108" i="2" s="1"/>
  <c r="P107" i="2"/>
  <c r="Q107" i="2" s="1"/>
  <c r="P106" i="2"/>
  <c r="Q106" i="2" s="1"/>
  <c r="P105" i="2"/>
  <c r="Q105" i="2" s="1"/>
  <c r="P104" i="2"/>
  <c r="Q104" i="2" s="1"/>
  <c r="P103" i="2"/>
  <c r="Q103" i="2" s="1"/>
  <c r="P102" i="2"/>
  <c r="Q102" i="2" s="1"/>
  <c r="P101" i="2"/>
  <c r="Q101" i="2" s="1"/>
  <c r="P100" i="2"/>
  <c r="Q100" i="2" s="1"/>
  <c r="P99" i="2"/>
  <c r="Q99" i="2" s="1"/>
  <c r="P98" i="2"/>
  <c r="Q98" i="2" s="1"/>
  <c r="P97" i="2"/>
  <c r="Q97" i="2" s="1"/>
  <c r="P96" i="2"/>
  <c r="Q96" i="2" s="1"/>
  <c r="P95" i="2"/>
  <c r="Q95" i="2" s="1"/>
  <c r="P94" i="2"/>
  <c r="Q94" i="2" s="1"/>
  <c r="P93" i="2"/>
  <c r="Q93" i="2" s="1"/>
  <c r="P92" i="2"/>
  <c r="Q92" i="2" s="1"/>
  <c r="P91" i="2"/>
  <c r="Q91" i="2" s="1"/>
  <c r="P90" i="2"/>
  <c r="Q90" i="2" s="1"/>
  <c r="P89" i="2"/>
  <c r="Q89" i="2" s="1"/>
  <c r="P88" i="2"/>
  <c r="Q88" i="2" s="1"/>
  <c r="P87" i="2"/>
  <c r="Q87" i="2" s="1"/>
  <c r="P86" i="2"/>
  <c r="Q86" i="2" s="1"/>
  <c r="P85" i="2"/>
  <c r="Q85" i="2" s="1"/>
  <c r="P84" i="2"/>
  <c r="Q84" i="2" s="1"/>
  <c r="P83" i="2"/>
  <c r="Q83" i="2" s="1"/>
  <c r="P82" i="2"/>
  <c r="Q82" i="2" s="1"/>
  <c r="P81" i="2"/>
  <c r="Q81" i="2" s="1"/>
  <c r="P80" i="2"/>
  <c r="Q80" i="2" s="1"/>
  <c r="P79" i="2"/>
  <c r="Q79" i="2" s="1"/>
  <c r="P78" i="2"/>
  <c r="Q78" i="2" s="1"/>
  <c r="P77" i="2"/>
  <c r="Q77" i="2" s="1"/>
  <c r="P76" i="2"/>
  <c r="Q76" i="2" s="1"/>
  <c r="P75" i="2"/>
  <c r="Q75" i="2" s="1"/>
  <c r="P74" i="2"/>
  <c r="Q74" i="2" s="1"/>
  <c r="P73" i="2"/>
  <c r="Q73" i="2" s="1"/>
  <c r="P72" i="2"/>
  <c r="Q72" i="2" s="1"/>
  <c r="P71" i="2"/>
  <c r="Q71" i="2" s="1"/>
  <c r="P70" i="2"/>
  <c r="Q70" i="2" s="1"/>
  <c r="P69" i="2"/>
  <c r="Q69" i="2" s="1"/>
  <c r="P68" i="2"/>
  <c r="Q68" i="2" s="1"/>
  <c r="P67" i="2"/>
  <c r="Q67" i="2" s="1"/>
  <c r="P66" i="2"/>
  <c r="Q66" i="2" s="1"/>
  <c r="P65" i="2"/>
  <c r="Q65" i="2" s="1"/>
  <c r="P64" i="2"/>
  <c r="Q64" i="2" s="1"/>
  <c r="P63" i="2"/>
  <c r="Q63" i="2" s="1"/>
  <c r="P62" i="2"/>
  <c r="Q62" i="2" s="1"/>
  <c r="P61" i="2"/>
  <c r="Q61" i="2" s="1"/>
  <c r="P60" i="2"/>
  <c r="Q60" i="2" s="1"/>
  <c r="P59" i="2"/>
  <c r="Q59" i="2" s="1"/>
  <c r="P58" i="2"/>
  <c r="Q58" i="2" s="1"/>
  <c r="P57" i="2"/>
  <c r="Q57" i="2" s="1"/>
  <c r="P56" i="2"/>
  <c r="Q56" i="2" s="1"/>
  <c r="P55" i="2"/>
  <c r="Q55" i="2" s="1"/>
  <c r="P54" i="2"/>
  <c r="Q54" i="2" s="1"/>
  <c r="P53" i="2"/>
  <c r="Q53" i="2" s="1"/>
  <c r="P52" i="2"/>
  <c r="Q52" i="2" s="1"/>
  <c r="P51" i="2"/>
  <c r="Q51" i="2" s="1"/>
  <c r="P50" i="2"/>
  <c r="Q50" i="2" s="1"/>
  <c r="P49" i="2"/>
  <c r="Q49" i="2" s="1"/>
  <c r="P48" i="2"/>
  <c r="Q48" i="2" s="1"/>
  <c r="P47" i="2"/>
  <c r="Q47" i="2" s="1"/>
  <c r="P46" i="2"/>
  <c r="Q46" i="2" s="1"/>
  <c r="P45" i="2"/>
  <c r="Q45" i="2" s="1"/>
  <c r="P44" i="2"/>
  <c r="Q44" i="2" s="1"/>
  <c r="P43" i="2"/>
  <c r="Q43" i="2" s="1"/>
  <c r="P42" i="2"/>
  <c r="Q42" i="2" s="1"/>
  <c r="P41" i="2"/>
  <c r="Q41" i="2" s="1"/>
  <c r="P40" i="2"/>
  <c r="Q40" i="2" s="1"/>
  <c r="P39" i="2"/>
  <c r="Q39" i="2" s="1"/>
  <c r="P38" i="2"/>
  <c r="Q38" i="2" s="1"/>
  <c r="P37" i="2"/>
  <c r="Q37" i="2" s="1"/>
  <c r="P36" i="2"/>
  <c r="Q36" i="2" s="1"/>
  <c r="P35" i="2"/>
  <c r="Q35" i="2" s="1"/>
  <c r="P34" i="2"/>
  <c r="Q34" i="2" s="1"/>
  <c r="P33" i="2"/>
  <c r="Q33" i="2" s="1"/>
  <c r="P32" i="2"/>
  <c r="Q32" i="2" s="1"/>
  <c r="P31" i="2"/>
  <c r="Q31" i="2" s="1"/>
  <c r="P30" i="2"/>
  <c r="Q30" i="2" s="1"/>
  <c r="P29" i="2"/>
  <c r="Q29" i="2" s="1"/>
  <c r="P28" i="2"/>
  <c r="Q28" i="2" s="1"/>
  <c r="P27" i="2"/>
  <c r="Q27" i="2" s="1"/>
  <c r="M27" i="2"/>
  <c r="P26" i="2"/>
  <c r="Q26" i="2" s="1"/>
  <c r="M26" i="2"/>
  <c r="P25" i="2"/>
  <c r="Q25" i="2" s="1"/>
  <c r="M25" i="2"/>
  <c r="P24" i="2"/>
  <c r="Q24" i="2" s="1"/>
  <c r="M24" i="2"/>
  <c r="P23" i="2"/>
  <c r="Q23" i="2" s="1"/>
  <c r="M23" i="2"/>
  <c r="P22" i="2"/>
  <c r="Q22" i="2" s="1"/>
  <c r="M22" i="2"/>
  <c r="P21" i="2"/>
  <c r="Q21" i="2" s="1"/>
  <c r="M21" i="2"/>
  <c r="P20" i="2"/>
  <c r="Q20" i="2" s="1"/>
  <c r="M20" i="2"/>
  <c r="P19" i="2"/>
  <c r="Q19" i="2" s="1"/>
  <c r="M19" i="2"/>
  <c r="P18" i="2"/>
  <c r="Q18" i="2" s="1"/>
  <c r="M18" i="2"/>
  <c r="P17" i="2"/>
  <c r="Q17" i="2" s="1"/>
  <c r="M17" i="2"/>
  <c r="P16" i="2"/>
  <c r="Q16" i="2" s="1"/>
  <c r="M16" i="2"/>
  <c r="P15" i="2"/>
  <c r="Q15" i="2" s="1"/>
  <c r="M15" i="2"/>
  <c r="P14" i="2"/>
  <c r="Q14" i="2" s="1"/>
  <c r="M14" i="2"/>
  <c r="P13" i="2"/>
  <c r="Q13" i="2" s="1"/>
  <c r="M13" i="2"/>
  <c r="P12" i="2"/>
  <c r="Q12" i="2" s="1"/>
  <c r="M12" i="2"/>
  <c r="P11" i="2"/>
  <c r="Q11" i="2" s="1"/>
  <c r="M11" i="2"/>
  <c r="P10" i="2"/>
  <c r="Q10" i="2" s="1"/>
  <c r="M10" i="2"/>
  <c r="P9" i="2"/>
  <c r="Q9" i="2" s="1"/>
  <c r="M9" i="2"/>
  <c r="P8" i="2"/>
  <c r="M8" i="2"/>
  <c r="P7" i="2"/>
  <c r="Q7" i="2" s="1"/>
  <c r="M7" i="2"/>
  <c r="Q6" i="2"/>
  <c r="M6" i="2"/>
  <c r="Q5" i="2"/>
  <c r="M5" i="2"/>
  <c r="Q4" i="2"/>
  <c r="M4" i="2"/>
  <c r="Q3" i="2"/>
  <c r="C3" i="2" s="1"/>
  <c r="M3" i="2"/>
  <c r="N4" i="2" l="1"/>
  <c r="N6" i="2"/>
  <c r="N8" i="2"/>
  <c r="N10" i="2"/>
  <c r="N12" i="2"/>
  <c r="N14" i="2"/>
  <c r="N25" i="2"/>
  <c r="N16" i="2"/>
  <c r="N18" i="2"/>
  <c r="N3" i="2"/>
  <c r="N21" i="2"/>
  <c r="N9" i="2"/>
  <c r="N20" i="2"/>
  <c r="N22" i="2"/>
  <c r="D5" i="2" s="1"/>
  <c r="C37" i="2" s="1"/>
  <c r="N24" i="2"/>
  <c r="C5" i="2"/>
  <c r="N13" i="2"/>
  <c r="N17" i="2"/>
  <c r="N7" i="2"/>
  <c r="N15" i="2"/>
  <c r="N23" i="2"/>
  <c r="Q8" i="2"/>
  <c r="P2" i="2"/>
  <c r="C34" i="2"/>
  <c r="C32" i="2"/>
  <c r="C29" i="2"/>
  <c r="C22" i="2"/>
  <c r="C20" i="2"/>
  <c r="C14" i="2"/>
  <c r="C23" i="2"/>
  <c r="C21" i="2"/>
  <c r="C15" i="2"/>
  <c r="B25" i="2"/>
  <c r="B23" i="2"/>
  <c r="B17" i="2"/>
  <c r="B9" i="2"/>
  <c r="B7" i="2"/>
  <c r="B32" i="2"/>
  <c r="B38" i="2"/>
  <c r="N5" i="2"/>
  <c r="N11" i="2"/>
  <c r="N19" i="2"/>
  <c r="B22" i="2"/>
  <c r="B8" i="2"/>
  <c r="N27" i="2"/>
  <c r="N26" i="2"/>
  <c r="B33" i="2"/>
  <c r="B35" i="2"/>
  <c r="R16" i="40"/>
  <c r="R18" i="40"/>
  <c r="B34" i="2" l="1"/>
  <c r="B15" i="2"/>
  <c r="C13" i="2"/>
  <c r="C12" i="2"/>
  <c r="C28" i="2"/>
  <c r="C38" i="2"/>
  <c r="B18" i="2"/>
  <c r="B31" i="2"/>
  <c r="B24" i="2"/>
  <c r="B30" i="2"/>
  <c r="B11" i="2"/>
  <c r="B19" i="2"/>
  <c r="B27" i="2"/>
  <c r="C17" i="2"/>
  <c r="C25" i="2"/>
  <c r="C16" i="2"/>
  <c r="C24" i="2"/>
  <c r="C30" i="2"/>
  <c r="C35" i="2"/>
  <c r="B10" i="2"/>
  <c r="B37" i="2"/>
  <c r="B29" i="2"/>
  <c r="B16" i="2"/>
  <c r="B14" i="2"/>
  <c r="B36" i="2"/>
  <c r="B28" i="2"/>
  <c r="B13" i="2"/>
  <c r="B21" i="2"/>
  <c r="C11" i="2"/>
  <c r="C19" i="2"/>
  <c r="C27" i="2"/>
  <c r="C18" i="2"/>
  <c r="C26" i="2"/>
  <c r="C31" i="2"/>
  <c r="C36" i="2"/>
  <c r="C33" i="2"/>
  <c r="B26" i="2"/>
  <c r="B20" i="2"/>
  <c r="B12" i="2"/>
  <c r="C107" i="3"/>
  <c r="C90" i="3"/>
  <c r="C111" i="3"/>
  <c r="C95" i="3"/>
  <c r="C106" i="3"/>
  <c r="C89" i="3"/>
  <c r="C109" i="3"/>
  <c r="AG9" i="40"/>
  <c r="C108" i="3"/>
  <c r="C98" i="3"/>
  <c r="C91" i="3"/>
  <c r="R17" i="40" l="1"/>
  <c r="C94" i="3"/>
  <c r="C97" i="3"/>
  <c r="AQ10" i="38"/>
  <c r="AQ73" i="38"/>
  <c r="AQ65" i="38"/>
  <c r="V25" i="41"/>
  <c r="AQ23" i="38"/>
  <c r="AF19" i="40"/>
  <c r="C88" i="3"/>
  <c r="C105" i="3"/>
  <c r="AQ37" i="38"/>
  <c r="AQ67" i="38"/>
  <c r="AQ58" i="38"/>
  <c r="D106" i="3"/>
  <c r="D95" i="3"/>
  <c r="D111" i="3"/>
  <c r="AQ43" i="38"/>
  <c r="AQ66" i="38"/>
  <c r="D91" i="3"/>
  <c r="D98" i="3"/>
  <c r="D109" i="3"/>
  <c r="V36" i="41"/>
  <c r="C110" i="3"/>
  <c r="AQ75" i="38"/>
  <c r="D89" i="3"/>
  <c r="V13" i="41"/>
  <c r="AQ50" i="38"/>
  <c r="C76" i="3"/>
  <c r="D90" i="3"/>
  <c r="AQ72" i="38"/>
  <c r="AQ49" i="38"/>
  <c r="AQ32" i="38"/>
  <c r="AQ59" i="38"/>
  <c r="AQ74" i="38"/>
  <c r="V33" i="41"/>
  <c r="AQ44" i="38"/>
  <c r="AQ81" i="38"/>
  <c r="AQ60" i="38"/>
  <c r="D108" i="3"/>
  <c r="V46" i="41"/>
  <c r="C93" i="3"/>
  <c r="AG18" i="40"/>
  <c r="R22" i="40"/>
  <c r="V43" i="41"/>
  <c r="V30" i="41"/>
  <c r="C74" i="3"/>
  <c r="V38" i="41"/>
  <c r="C19" i="3"/>
  <c r="D107" i="3"/>
  <c r="E107" i="3"/>
  <c r="V26" i="41"/>
  <c r="AQ61" i="38" l="1"/>
  <c r="AQ31" i="38"/>
  <c r="AF13" i="40"/>
  <c r="AE13" i="40"/>
  <c r="D93" i="3"/>
  <c r="V34" i="39"/>
  <c r="AQ19" i="38"/>
  <c r="C30" i="3"/>
  <c r="AE15" i="40"/>
  <c r="R19" i="40"/>
  <c r="AG4" i="40"/>
  <c r="AQ21" i="38"/>
  <c r="AE14" i="40"/>
  <c r="AF14" i="40"/>
  <c r="AQ30" i="38"/>
  <c r="E90" i="3"/>
  <c r="AQ27" i="38"/>
  <c r="V11" i="39"/>
  <c r="AQ48" i="38"/>
  <c r="V35" i="39"/>
  <c r="E91" i="3"/>
  <c r="AE16" i="40"/>
  <c r="R20" i="40"/>
  <c r="AQ33" i="38"/>
  <c r="V38" i="39"/>
  <c r="AQ11" i="38"/>
  <c r="C75" i="3"/>
  <c r="C104" i="3"/>
  <c r="C47" i="3"/>
  <c r="D97" i="3"/>
  <c r="AQ57" i="38"/>
  <c r="C29" i="3"/>
  <c r="C24" i="3"/>
  <c r="AQ18" i="38"/>
  <c r="AQ34" i="38"/>
  <c r="AQ13" i="38"/>
  <c r="V12" i="39"/>
  <c r="AQ20" i="38"/>
  <c r="D74" i="3"/>
  <c r="C101" i="3"/>
  <c r="V51" i="41"/>
  <c r="E98" i="3"/>
  <c r="V13" i="39"/>
  <c r="AQ15" i="38"/>
  <c r="AQ22" i="38"/>
  <c r="AQ12" i="38"/>
  <c r="C32" i="3"/>
  <c r="C102" i="3"/>
  <c r="C46" i="3"/>
  <c r="AQ17" i="38"/>
  <c r="AQ76" i="38"/>
  <c r="D94" i="3"/>
  <c r="AQ16" i="38"/>
  <c r="AQ28" i="38"/>
  <c r="C25" i="3"/>
  <c r="C26" i="3"/>
  <c r="C27" i="3"/>
  <c r="C52" i="3"/>
  <c r="V22" i="39"/>
  <c r="C73" i="3"/>
  <c r="C28" i="3"/>
  <c r="D19" i="3"/>
  <c r="AQ29" i="38"/>
  <c r="E95" i="3"/>
  <c r="E106" i="3"/>
  <c r="AQ26" i="38"/>
  <c r="D76" i="3"/>
  <c r="E108" i="3"/>
  <c r="C23" i="3"/>
  <c r="C100" i="3"/>
  <c r="R15" i="40"/>
  <c r="C31" i="3"/>
  <c r="E89" i="3"/>
  <c r="E109" i="3"/>
  <c r="AQ14" i="38"/>
  <c r="E111" i="3"/>
  <c r="V18" i="39"/>
  <c r="V33" i="39"/>
  <c r="R21" i="40" l="1"/>
  <c r="AG17" i="40"/>
  <c r="AQ54" i="38"/>
  <c r="AE12" i="40"/>
  <c r="AF12" i="40"/>
  <c r="D102" i="3"/>
  <c r="AQ42" i="38"/>
  <c r="V21" i="39"/>
  <c r="V31" i="41"/>
  <c r="D104" i="3"/>
  <c r="E19" i="3"/>
  <c r="E93" i="3"/>
  <c r="C18" i="3"/>
  <c r="AQ45" i="38"/>
  <c r="D88" i="3"/>
  <c r="V16" i="39"/>
  <c r="V32" i="41"/>
  <c r="E74" i="3"/>
  <c r="V39" i="41"/>
  <c r="C92" i="3"/>
  <c r="E94" i="3"/>
  <c r="V53" i="41"/>
  <c r="V52" i="41"/>
  <c r="D101" i="3"/>
  <c r="C66" i="3"/>
  <c r="C9" i="2"/>
  <c r="R14" i="40"/>
  <c r="D100" i="3"/>
  <c r="AQ77" i="38"/>
  <c r="V17" i="39"/>
  <c r="D110" i="3"/>
  <c r="E97" i="3"/>
  <c r="D105" i="3"/>
  <c r="E76" i="3"/>
  <c r="AG20" i="40" l="1"/>
  <c r="D47" i="3"/>
  <c r="E100" i="3"/>
  <c r="V21" i="41"/>
  <c r="V17" i="41"/>
  <c r="AE11" i="40"/>
  <c r="AQ9" i="38"/>
  <c r="V12" i="41"/>
  <c r="B26" i="4"/>
  <c r="B3" i="4"/>
  <c r="C17" i="3"/>
  <c r="V26" i="39"/>
  <c r="P58" i="41"/>
  <c r="AQ52" i="38"/>
  <c r="V25" i="39"/>
  <c r="D52" i="3"/>
  <c r="E101" i="3"/>
  <c r="C103" i="3"/>
  <c r="D66" i="3"/>
  <c r="V49" i="41"/>
  <c r="V35" i="41"/>
  <c r="E104" i="3"/>
  <c r="D75" i="3"/>
  <c r="D46" i="3"/>
  <c r="C51" i="3"/>
  <c r="V29" i="39"/>
  <c r="V16" i="41"/>
  <c r="V20" i="41"/>
  <c r="D73" i="3"/>
  <c r="V22" i="41"/>
  <c r="C96" i="3"/>
  <c r="AQ36" i="38"/>
  <c r="AQ35" i="38"/>
  <c r="B27" i="4"/>
  <c r="E102" i="3"/>
  <c r="AQ40" i="38"/>
  <c r="C99" i="3"/>
  <c r="AG21" i="40" l="1"/>
  <c r="V31" i="39"/>
  <c r="V32" i="39"/>
  <c r="V10" i="41"/>
  <c r="C49" i="3"/>
  <c r="C118" i="3"/>
  <c r="AQ64" i="38"/>
  <c r="AQ8" i="38"/>
  <c r="E110" i="3"/>
  <c r="E66" i="3"/>
  <c r="V24" i="41"/>
  <c r="V23" i="41"/>
  <c r="E105" i="3"/>
  <c r="AQ56" i="38"/>
  <c r="AQ55" i="38"/>
  <c r="E88" i="3"/>
  <c r="D92" i="3"/>
  <c r="R23" i="40"/>
  <c r="AE19" i="40"/>
  <c r="C67" i="3"/>
  <c r="C10" i="2"/>
  <c r="AQ25" i="38"/>
  <c r="AQ24" i="38"/>
  <c r="AQ70" i="38"/>
  <c r="V36" i="39"/>
  <c r="V37" i="39"/>
  <c r="V10" i="39"/>
  <c r="AQ47" i="38"/>
  <c r="AQ46" i="38"/>
  <c r="AF8" i="40"/>
  <c r="R12" i="40"/>
  <c r="AE10" i="40"/>
  <c r="D18" i="3"/>
  <c r="AF11" i="40"/>
  <c r="AF10" i="40"/>
  <c r="D51" i="3"/>
  <c r="AE20" i="40" l="1"/>
  <c r="V9" i="39"/>
  <c r="D99" i="3"/>
  <c r="B4" i="4"/>
  <c r="C13" i="3"/>
  <c r="D103" i="3"/>
  <c r="C59" i="3"/>
  <c r="D96" i="3"/>
  <c r="C72" i="3"/>
  <c r="E52" i="3"/>
  <c r="E75" i="3"/>
  <c r="C125" i="3"/>
  <c r="E46" i="3"/>
  <c r="D17" i="3"/>
  <c r="E47" i="3"/>
  <c r="E73" i="3"/>
  <c r="C45" i="3"/>
  <c r="D49" i="3" l="1"/>
  <c r="C58" i="3"/>
  <c r="AQ41" i="38"/>
  <c r="V28" i="41"/>
  <c r="V29" i="41"/>
  <c r="C124" i="3"/>
  <c r="V45" i="41"/>
  <c r="C77" i="3"/>
  <c r="C83" i="3"/>
  <c r="E51" i="3"/>
  <c r="V37" i="41"/>
  <c r="D118" i="3"/>
  <c r="C123" i="3"/>
  <c r="C117" i="3"/>
  <c r="E18" i="3"/>
  <c r="AQ7" i="38"/>
  <c r="AQ53" i="38"/>
  <c r="AQ51" i="38"/>
  <c r="C65" i="3"/>
  <c r="C8" i="2"/>
  <c r="D67" i="3"/>
  <c r="V15" i="39"/>
  <c r="E92" i="3"/>
  <c r="V42" i="41"/>
  <c r="V41" i="41"/>
  <c r="AQ68" i="38"/>
  <c r="C82" i="3" l="1"/>
  <c r="R11" i="40"/>
  <c r="AF7" i="40"/>
  <c r="D72" i="3"/>
  <c r="AQ63" i="38"/>
  <c r="V28" i="39"/>
  <c r="E96" i="3"/>
  <c r="D59" i="3"/>
  <c r="V11" i="41"/>
  <c r="E17" i="3"/>
  <c r="V34" i="41"/>
  <c r="V40" i="41"/>
  <c r="V19" i="39"/>
  <c r="V20" i="39"/>
  <c r="AQ39" i="38"/>
  <c r="V14" i="39"/>
  <c r="D125" i="3"/>
  <c r="E103" i="3"/>
  <c r="C71" i="3"/>
  <c r="V15" i="41"/>
  <c r="V14" i="41"/>
  <c r="D45" i="3"/>
  <c r="AQ71" i="38"/>
  <c r="AQ69" i="38"/>
  <c r="E99" i="3"/>
  <c r="D13" i="3"/>
  <c r="C64" i="3"/>
  <c r="C7" i="2"/>
  <c r="C116" i="3"/>
  <c r="C6" i="3"/>
  <c r="V44" i="41"/>
  <c r="V47" i="41"/>
  <c r="V23" i="39"/>
  <c r="V24" i="39"/>
  <c r="V19" i="41"/>
  <c r="D71" i="3" l="1"/>
  <c r="E118" i="3"/>
  <c r="D58" i="3"/>
  <c r="E49" i="3"/>
  <c r="AF6" i="40"/>
  <c r="R10" i="40"/>
  <c r="C41" i="3"/>
  <c r="E67" i="3"/>
  <c r="V9" i="41"/>
  <c r="V8" i="41"/>
  <c r="C12" i="3"/>
  <c r="D77" i="3"/>
  <c r="V18" i="41"/>
  <c r="C5" i="3"/>
  <c r="D65" i="3"/>
  <c r="AQ38" i="38"/>
  <c r="V27" i="39"/>
  <c r="C40" i="3"/>
  <c r="V8" i="39" l="1"/>
  <c r="E45" i="3"/>
  <c r="E125" i="3"/>
  <c r="D64" i="3"/>
  <c r="E72" i="3"/>
  <c r="E13" i="3"/>
  <c r="V27" i="41"/>
  <c r="AQ6" i="38"/>
  <c r="C11" i="3"/>
  <c r="E59" i="3"/>
  <c r="D124" i="3"/>
  <c r="C39" i="3"/>
  <c r="D6" i="3"/>
  <c r="AQ78" i="38"/>
  <c r="D12" i="3" l="1"/>
  <c r="D117" i="3"/>
  <c r="E124" i="3"/>
  <c r="D41" i="3"/>
  <c r="D40" i="3"/>
  <c r="E71" i="3"/>
  <c r="AQ79" i="38"/>
  <c r="V7" i="39"/>
  <c r="E65" i="3"/>
  <c r="R8" i="40"/>
  <c r="AE4" i="40"/>
  <c r="D5" i="3"/>
  <c r="D123" i="3"/>
  <c r="E58" i="3"/>
  <c r="AQ62" i="38"/>
  <c r="V48" i="41"/>
  <c r="D83" i="3"/>
  <c r="E77" i="3"/>
  <c r="V50" i="41" l="1"/>
  <c r="E64" i="3"/>
  <c r="E6" i="3"/>
  <c r="E83" i="3"/>
  <c r="E123" i="3"/>
  <c r="AE21" i="40"/>
  <c r="E117" i="3"/>
  <c r="AQ80" i="38"/>
  <c r="AF4" i="40"/>
  <c r="D82" i="3"/>
  <c r="D39" i="3"/>
  <c r="V30" i="39"/>
  <c r="D116" i="3"/>
  <c r="D11" i="3"/>
  <c r="E40" i="3" l="1"/>
  <c r="E12" i="3"/>
  <c r="E82" i="3"/>
  <c r="E5" i="3"/>
  <c r="V54" i="41"/>
  <c r="Q58" i="41"/>
  <c r="AQ82" i="38"/>
  <c r="P9" i="40"/>
  <c r="V39" i="39"/>
  <c r="E116" i="3"/>
  <c r="E41" i="3"/>
  <c r="AQ83" i="38" l="1"/>
  <c r="AD63" i="38"/>
  <c r="E11" i="3"/>
  <c r="R9" i="40"/>
  <c r="AF5" i="40"/>
  <c r="E39" i="3"/>
  <c r="Q9" i="40" l="1"/>
  <c r="AF9" i="40"/>
  <c r="R13" i="40"/>
  <c r="AF20" i="40" l="1"/>
  <c r="R24" i="40"/>
  <c r="AF21" i="40" l="1"/>
  <c r="R25" i="40" l="1"/>
</calcChain>
</file>

<file path=xl/sharedStrings.xml><?xml version="1.0" encoding="utf-8"?>
<sst xmlns="http://schemas.openxmlformats.org/spreadsheetml/2006/main" count="458" uniqueCount="309">
  <si>
    <t>科目</t>
  </si>
  <si>
    <t>その他</t>
  </si>
  <si>
    <t>資産合計</t>
  </si>
  <si>
    <t>固定資産</t>
  </si>
  <si>
    <t>有形固定資産</t>
  </si>
  <si>
    <t>事業用資産</t>
  </si>
  <si>
    <t>土地</t>
  </si>
  <si>
    <t>立木竹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</si>
  <si>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</si>
  <si>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</si>
  <si>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</si>
  <si>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</si>
  <si>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</si>
  <si>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</si>
  <si>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</si>
  <si>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</si>
  <si>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</si>
  <si>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</si>
  <si>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建設仮勘定</t>
  </si>
  <si>
    <t>インフラ資産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</si>
  <si>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</si>
  <si>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</si>
  <si>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</si>
  <si>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</si>
  <si>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</si>
  <si>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</si>
  <si>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</si>
  <si>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</si>
  <si>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</si>
  <si>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</si>
  <si>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</si>
  <si>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</si>
  <si>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/>
  </si>
  <si>
    <t>減債基金</t>
  </si>
  <si>
    <t>徴収不能引当金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</si>
  <si>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</si>
  <si>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</si>
  <si>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</si>
  <si>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</si>
  <si>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</si>
  <si>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</si>
  <si>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</si>
  <si>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負債合計</t>
  </si>
  <si>
    <t>固定負債</t>
  </si>
  <si>
    <t>地方債等</t>
  </si>
  <si>
    <t>長期未払金</t>
  </si>
  <si>
    <t>退職手当引当金</t>
  </si>
  <si>
    <t>損失補償等引当金</t>
  </si>
  <si>
    <t>流動負債</t>
  </si>
  <si>
    <t>未払金</t>
  </si>
  <si>
    <t>未払費用</t>
  </si>
  <si>
    <t>前受金</t>
  </si>
  <si>
    <t>前受収益</t>
  </si>
  <si>
    <t>賞与等引当金</t>
  </si>
  <si>
    <t>預り金</t>
  </si>
  <si>
    <t>純資産合計</t>
  </si>
  <si>
    <t>固定資産等形成分</t>
  </si>
  <si>
    <t>余剰分（不足分）</t>
  </si>
  <si>
    <t>他団体出資等分</t>
  </si>
  <si>
    <t>純経常行政コスト</t>
  </si>
  <si>
    <t>経常費用</t>
  </si>
  <si>
    <t>業務費用</t>
  </si>
  <si>
    <t>人件費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</si>
  <si>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</si>
  <si>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</si>
  <si>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</si>
  <si>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</si>
  <si>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</si>
  <si>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</si>
  <si>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</si>
  <si>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</si>
  <si>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</si>
  <si>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</si>
  <si>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経常収益</t>
  </si>
  <si>
    <t>使用料及び手数料</t>
  </si>
  <si>
    <t>純行政コスト</t>
  </si>
  <si>
    <t>臨時損失</t>
  </si>
  <si>
    <t>災害復旧事業費</t>
  </si>
  <si>
    <t>資産除売却損</t>
  </si>
  <si>
    <t>損失補償等引当金繰入額</t>
  </si>
  <si>
    <t>臨時利益</t>
  </si>
  <si>
    <t>資産売却益</t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</si>
  <si>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</si>
  <si>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</si>
  <si>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</si>
  <si>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</si>
  <si>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</si>
  <si>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</si>
  <si>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</si>
  <si>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</si>
  <si>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</si>
  <si>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</si>
  <si>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</si>
  <si>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</si>
  <si>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</si>
  <si>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</si>
  <si>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本年度純資産変動額</t>
  </si>
  <si>
    <t>本年度末純資産残高</t>
  </si>
  <si>
    <t>業務活動収支</t>
  </si>
  <si>
    <t>業務支出</t>
  </si>
  <si>
    <t>業務費用支出</t>
  </si>
  <si>
    <t>人件費支出</t>
  </si>
  <si>
    <t>物件費等支出</t>
  </si>
  <si>
    <t>支払利息支出</t>
  </si>
  <si>
    <t>その他の支出</t>
  </si>
  <si>
    <t>移転費用支出</t>
  </si>
  <si>
    <t>補助金等支出</t>
  </si>
  <si>
    <t>社会保障給付支出</t>
  </si>
  <si>
    <t>業務収入</t>
  </si>
  <si>
    <t>税収等収入</t>
  </si>
  <si>
    <t>国県等補助金収入</t>
  </si>
  <si>
    <t>使用料及び手数料収入</t>
  </si>
  <si>
    <t>その他の収入</t>
  </si>
  <si>
    <t>臨時支出</t>
  </si>
  <si>
    <t>災害復旧事業費支出</t>
  </si>
  <si>
    <t>臨時収入</t>
  </si>
  <si>
    <t>投資活動収支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</si>
  <si>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</si>
  <si>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</si>
  <si>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</si>
  <si>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</si>
  <si>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</si>
  <si>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</si>
  <si>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基金取崩収入</t>
  </si>
  <si>
    <t>貸付金元金回収収入</t>
  </si>
  <si>
    <t>資産売却収入</t>
  </si>
  <si>
    <t>財務活動収支</t>
  </si>
  <si>
    <t>財務活動支出</t>
  </si>
  <si>
    <t>地方債等償還支出</t>
  </si>
  <si>
    <t>財務活動収入</t>
  </si>
  <si>
    <t>地方債等発行収入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</si>
  <si>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</si>
  <si>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</si>
  <si>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</si>
  <si>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</si>
  <si>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</si>
  <si>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</si>
  <si>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</si>
  <si>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PL</t>
  </si>
  <si>
    <t>金額</t>
  </si>
  <si>
    <t>連結</t>
  </si>
  <si>
    <t>退職手当引当金繰入額</t>
  </si>
  <si>
    <t>賞与等引当金繰入額</t>
  </si>
  <si>
    <t>【様式第１号】</t>
  </si>
  <si>
    <t>【資産の部】</t>
  </si>
  <si>
    <t>【負債の部】</t>
  </si>
  <si>
    <t>1年内償還予定地方債等</t>
  </si>
  <si>
    <r>
      <t>その他</t>
    </r>
    <r>
      <rPr>
        <sz val="11"/>
        <color indexed="8"/>
        <rFont val="ＭＳ Ｐゴシック"/>
        <family val="3"/>
        <charset val="128"/>
      </rPr>
      <t>減価償却累計額</t>
    </r>
  </si>
  <si>
    <t>【純資産の部】</t>
  </si>
  <si>
    <t>負債及び純資産合計</t>
  </si>
  <si>
    <t>【様式第２号】</t>
  </si>
  <si>
    <r>
      <rPr>
        <sz val="10"/>
        <color indexed="8"/>
        <rFont val="ＭＳ Ｐゴシック"/>
        <family val="3"/>
        <charset val="128"/>
      </rPr>
      <t>職員</t>
    </r>
    <r>
      <rPr>
        <sz val="10"/>
        <rFont val="ＭＳ Ｐゴシック"/>
        <family val="3"/>
        <charset val="128"/>
      </rPr>
      <t>給与費</t>
    </r>
  </si>
  <si>
    <t>【様式第３号】</t>
  </si>
  <si>
    <t>合計</t>
  </si>
  <si>
    <t>固定資産
等形成分</t>
  </si>
  <si>
    <t>余剰分
（不足分）</t>
  </si>
  <si>
    <t>固定資産等の変動（内部変動）</t>
  </si>
  <si>
    <t>【様式第４号】</t>
  </si>
  <si>
    <t>【業務活動収支】</t>
  </si>
  <si>
    <t>【投資活動収支】</t>
  </si>
  <si>
    <t>【財務活動収支】</t>
  </si>
  <si>
    <t>BS</t>
  </si>
  <si>
    <t>N純資産　整合</t>
  </si>
  <si>
    <t>N-1純資産　整合</t>
  </si>
  <si>
    <t>シート内計算式</t>
  </si>
  <si>
    <t>-</t>
  </si>
  <si>
    <t>一般会計等</t>
  </si>
  <si>
    <t>年度決算</t>
  </si>
  <si>
    <t>計算式の詳細が不明なもの</t>
  </si>
  <si>
    <t>弾力性</t>
  </si>
  <si>
    <t>自律性</t>
  </si>
  <si>
    <t>歳入額対資産比率（％）</t>
  </si>
  <si>
    <t>資産老朽化比率（全体）（％）</t>
  </si>
  <si>
    <t>純資産比率（％）</t>
  </si>
  <si>
    <t>債務償還可能年数（年）</t>
  </si>
  <si>
    <t>行政コスト対税収等比率（％）</t>
  </si>
  <si>
    <t>受益者負担割合（％）</t>
  </si>
  <si>
    <t>地方公共団体全体</t>
  </si>
  <si>
    <t>資産形成度1</t>
  </si>
  <si>
    <t>資産形成度2</t>
  </si>
  <si>
    <t>資産形成度3</t>
  </si>
  <si>
    <t>資産形成度4</t>
  </si>
  <si>
    <t>資産形成度4-1</t>
  </si>
  <si>
    <t>資産形成度4-2</t>
  </si>
  <si>
    <t>資産形成度4-3</t>
  </si>
  <si>
    <t>資産形成度4-4</t>
  </si>
  <si>
    <t>資産形成度4-5</t>
  </si>
  <si>
    <t>資産形成度4-6</t>
  </si>
  <si>
    <t>資産形成度4-7</t>
  </si>
  <si>
    <t>資産形成度4-8</t>
  </si>
  <si>
    <t>資産形成度4-9</t>
  </si>
  <si>
    <t>資産形成度4-10</t>
  </si>
  <si>
    <t>資産形成度4-11</t>
  </si>
  <si>
    <t>資産形成度4-12</t>
  </si>
  <si>
    <t>世代間公平性1</t>
  </si>
  <si>
    <t>世代間公平性2</t>
  </si>
  <si>
    <t>持続可能性（健全性）1</t>
  </si>
  <si>
    <t>持続可能性（健全性）2</t>
  </si>
  <si>
    <t>持続可能性（健全性）3</t>
  </si>
  <si>
    <t>効率性1</t>
  </si>
  <si>
    <t>効率性2</t>
  </si>
  <si>
    <t>一般会計</t>
  </si>
  <si>
    <t>表示する区分</t>
  </si>
  <si>
    <t>表示する分析項目</t>
  </si>
  <si>
    <t>input</t>
  </si>
  <si>
    <t>項目cd</t>
  </si>
  <si>
    <t>金額_固定資産等形成分</t>
  </si>
  <si>
    <t>金額_余剰分</t>
  </si>
  <si>
    <t>金額_他団体出資等分</t>
  </si>
  <si>
    <t>人口（3月31日時点）（人）</t>
  </si>
  <si>
    <t>全体貸借対照表</t>
  </si>
  <si>
    <t>全体行政コスト計算書</t>
  </si>
  <si>
    <t>全体純資産変動計算書</t>
  </si>
  <si>
    <t>全体資金収支計算書</t>
  </si>
  <si>
    <t>（単位：千円）</t>
  </si>
  <si>
    <t>１．資産形成度</t>
  </si>
  <si>
    <t>1-1　住民一人当たり資産額</t>
  </si>
  <si>
    <t>地方公共団体
全体</t>
  </si>
  <si>
    <t>1-2　歳入額対資産比率</t>
  </si>
  <si>
    <t>1-3　全体資産老朽化比率</t>
  </si>
  <si>
    <t>1-4　資産種類別老朽化比率</t>
  </si>
  <si>
    <t>資産老朽化比率
（建物　事業用資産）（％）</t>
  </si>
  <si>
    <t>資産老朽化比率
（建物　インフラ資産）（％）</t>
  </si>
  <si>
    <t>資産老朽化比率
（工作物　事業用資産）（％）</t>
  </si>
  <si>
    <t>資産老朽化比率
（工作物　インフラ資産）（％）</t>
  </si>
  <si>
    <t>資産老朽化比率
（船舶）（％）</t>
  </si>
  <si>
    <t>資産老朽化比率
（浮標等）（％）</t>
  </si>
  <si>
    <t>資産老朽化比率
（航空機）（％）</t>
  </si>
  <si>
    <t>資産老朽化比率
（その他　事業用資産）（％）</t>
  </si>
  <si>
    <t>資産老朽化比率
（その他　インフラ資産）（％）</t>
  </si>
  <si>
    <t>資産老朽化比率
物品（％）</t>
  </si>
  <si>
    <t>資産老朽化比率
ソフトウェア（％）</t>
  </si>
  <si>
    <t>資産老朽化比率
その他（無形固定資産）（％）</t>
  </si>
  <si>
    <t>２．世代間公平性</t>
  </si>
  <si>
    <t>2-1　純資産比率</t>
  </si>
  <si>
    <t>2-2　社会資本等形成の世代間負担比率</t>
  </si>
  <si>
    <t>社会資本等形成の世代間負担比率
（将来世代負担比率）（％）</t>
  </si>
  <si>
    <t>３．持続可能性</t>
  </si>
  <si>
    <t>3-1　住民一人当たり負債額</t>
  </si>
  <si>
    <t>3-2　基礎的財政収支（プライマリーバランス）</t>
  </si>
  <si>
    <t>基礎的財政収支
（プライマリーバランス）</t>
  </si>
  <si>
    <t>3-3　債務償還可能年数</t>
  </si>
  <si>
    <t>４．効率性</t>
  </si>
  <si>
    <t>4-1　住民一人当たり行政コスト</t>
  </si>
  <si>
    <t>4-2　性質別行政コスト</t>
  </si>
  <si>
    <t>５．弾力性</t>
  </si>
  <si>
    <t>5-1　行政コスト対税収等比率</t>
  </si>
  <si>
    <t>６．自立性</t>
  </si>
  <si>
    <t>6-1　受益者負担割合</t>
  </si>
  <si>
    <t>資産更新負担度判定</t>
  </si>
  <si>
    <t>財政将来負担危険度判定</t>
  </si>
  <si>
    <t>住民一人当たり資産額（円）</t>
  </si>
  <si>
    <t>貸借対照表　資産総額（円）</t>
  </si>
  <si>
    <t>歳入総額（円）</t>
  </si>
  <si>
    <t>貸借対照表　純資産総額（円）</t>
  </si>
  <si>
    <t>地方債残高（円）</t>
  </si>
  <si>
    <t>翌年度償還予定地方債残高（円）</t>
  </si>
  <si>
    <t>物件の購入に係る未払金（円）</t>
  </si>
  <si>
    <t>住民一人当たり負債額（円）</t>
  </si>
  <si>
    <t>貸借対照表　負債総額（円）</t>
  </si>
  <si>
    <t>住民一人当たり行政コスト（円）</t>
  </si>
  <si>
    <t>経常費用　業務費用　人件費　職員給与費（円）</t>
  </si>
  <si>
    <t>経常費用　業務費用　人件費　賞与引当金繰入額（円）</t>
  </si>
  <si>
    <t>経常費用　業務費用　人件費　退職手当引当金繰入額（円）</t>
  </si>
  <si>
    <t>経常費用　業務費用　人件費　その他（円）</t>
  </si>
  <si>
    <t>経常費用　業務費用　物件費等　物件費（円）</t>
  </si>
  <si>
    <t>経常費用　業務費用　物件費等　維持補修費（円）</t>
  </si>
  <si>
    <t>経常費用　業務費用　物件費等　減価償却費（円）</t>
  </si>
  <si>
    <t>経常費用　業務費用　物件費等　その他（円）</t>
  </si>
  <si>
    <t>経常費用　業務費用　その他の業務費用　支払利息（円）</t>
  </si>
  <si>
    <t>経常費用　業務費用　その他の業務費用　徴収不能引当金繰入額（円）</t>
  </si>
  <si>
    <t>経常費用　業務費用　その他の業務費用　その他（円）</t>
  </si>
  <si>
    <t>経常費用　移転費用　補助金等（円）</t>
  </si>
  <si>
    <t>経常費用　移転費用　社会保障給付（円）</t>
  </si>
  <si>
    <t>経常費用　移転費用　他会計への繰出金（円）</t>
  </si>
  <si>
    <t>経常費用　移転費用　その他（円）</t>
  </si>
  <si>
    <t>経常収益　使用料及び手数料（円）</t>
  </si>
  <si>
    <t>経常収益　その他（円）</t>
  </si>
  <si>
    <t>臨時損失　災害復旧事業費（円）</t>
  </si>
  <si>
    <t>臨時損失　資産除売却損（円）</t>
  </si>
  <si>
    <t>臨時損失　投資損失引当金繰入額（円）</t>
  </si>
  <si>
    <t>臨時損失　損失補償等引当金繰入額（円）</t>
  </si>
  <si>
    <t>臨時損失　その他（円）</t>
  </si>
  <si>
    <t>臨時利益　資産売却益（円）</t>
  </si>
  <si>
    <t>臨時利益　その他（円）</t>
  </si>
  <si>
    <t>貸借対照表
有形固定資産合計（円）</t>
  </si>
  <si>
    <t>貸借対照表
減価償却累計額（円）</t>
  </si>
  <si>
    <t>物件の購入に係る
長期未払金（円）</t>
  </si>
  <si>
    <t>公共資産整備に充当しない
地方債残高（円）</t>
  </si>
  <si>
    <t>貸借対照表
有形固定資産総額（円）</t>
  </si>
  <si>
    <t>貸借対照表
無形固定資産総額（円）</t>
  </si>
  <si>
    <t>公共施設整備に充当しない
特定目的基金（円）</t>
  </si>
  <si>
    <t>資金収支計算書
業務活動収支（円）</t>
  </si>
  <si>
    <t>資金収支計算書
支払利息支出（円）</t>
  </si>
  <si>
    <t>資金収支計算書
投資活動収支（円）</t>
  </si>
  <si>
    <t>貸借対照表
負債合計（円）</t>
  </si>
  <si>
    <t>貸借対照表
減債基金（固定資産）（円）</t>
  </si>
  <si>
    <t>貸借対照表
その他基金（固定資産）（円）</t>
  </si>
  <si>
    <t>貸借対照表
財政調整基金（円）</t>
  </si>
  <si>
    <t>貸借対照表
減債基金（流動資産）（円）</t>
  </si>
  <si>
    <t>行政コスト計算書
純行政コスト（円）</t>
  </si>
  <si>
    <t>純資産変動計算書
税収等（円）</t>
  </si>
  <si>
    <t>行政コスト計算書
経常費用（円）</t>
  </si>
  <si>
    <t>行政コスト計算書
経常収益（円）</t>
  </si>
  <si>
    <t>決算年度</t>
  </si>
  <si>
    <t>(平成29年3月31日現在）</t>
  </si>
  <si>
    <t>自  平成28年4月1日</t>
  </si>
  <si>
    <t>至  平成29年3月31日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</si>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</sst>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&quot;¥&quot;#,##0;[Red]&quot;¥&quot;\-#,##0"/>
    <numFmt numFmtId="176" formatCode="&quot;(&quot;0%&quot;)   &quot;;[Red]\-&quot;(&quot;0%&quot;)   &quot;;&quot;－    &quot;"/>
    <numFmt numFmtId="177" formatCode="&quot;(&quot;0.00%&quot;)   &quot;;[Red]\-&quot;(&quot;0.00%&quot;)   &quot;;&quot;－    &quot;"/>
    <numFmt numFmtId="178" formatCode="0.00%;[Red]\-0.00%;&quot;－&quot;"/>
    <numFmt numFmtId="179" formatCode="#,##0_);[Red]\(#,##0\)"/>
    <numFmt numFmtId="180" formatCode="#,##0;&quot;△ &quot;#,##0"/>
    <numFmt numFmtId="181" formatCode="#,##0;\-#,##0;&quot;-&quot;"/>
    <numFmt numFmtId="182" formatCode="#,##0.0;[Red]\-#,##0.0"/>
    <numFmt numFmtId="183" formatCode="0.00_ "/>
    <numFmt numFmtId="184" formatCode="0.0"/>
  </numFmts>
  <fonts count="62"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name val="ＭＳ 明朝"/>
      <family val="1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theme="0"/>
      <name val="ＭＳ Ｐゴシック"/>
      <family val="2"/>
      <charset val="128"/>
      <scheme val="minor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.5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4"/>
      <name val="ＭＳ Ｐゴシック"/>
      <family val="3"/>
      <charset val="128"/>
    </font>
    <font>
      <sz val="8.5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b/>
      <sz val="9.5"/>
      <name val="ＭＳ Ｐゴシック"/>
      <family val="3"/>
      <charset val="128"/>
    </font>
    <font>
      <sz val="9.5"/>
      <name val="ＭＳ Ｐゴシック"/>
      <family val="3"/>
      <charset val="128"/>
    </font>
    <font>
      <b/>
      <sz val="10.5"/>
      <color rgb="FFFF0000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7.5"/>
      <name val="ＭＳ Ｐゴシック"/>
      <family val="3"/>
      <charset val="128"/>
    </font>
    <font>
      <sz val="8.5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trike/>
      <sz val="8.5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0" tint="-0.14969328897976622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69328897976622"/>
        <bgColor indexed="64"/>
      </patternFill>
    </fill>
    <fill>
      <patternFill patternType="solid">
        <fgColor theme="4" tint="0.79998168889431442"/>
        <bgColor indexed="64"/>
      </patternFill>
    </fill>
  </fills>
  <borders count="7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7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181" fontId="3" fillId="0" borderId="0" applyFill="0" applyBorder="0" applyAlignment="0"/>
    <xf numFmtId="38" fontId="60" fillId="0" borderId="0" applyFont="0" applyFill="0" applyBorder="0" applyAlignment="0" applyProtection="0">
      <alignment vertical="center"/>
    </xf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4" fillId="0" borderId="2">
      <alignment horizontal="left" vertical="center"/>
    </xf>
    <xf numFmtId="0" fontId="5" fillId="0" borderId="0"/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60" fillId="0" borderId="0" applyFont="0" applyFill="0" applyBorder="0" applyAlignment="0" applyProtection="0">
      <alignment vertical="center"/>
    </xf>
    <xf numFmtId="176" fontId="10" fillId="0" borderId="0" applyFont="0" applyFill="0" applyBorder="0" applyAlignment="0" applyProtection="0"/>
    <xf numFmtId="177" fontId="10" fillId="0" borderId="0" applyFont="0" applyFill="0" applyBorder="0" applyAlignment="0" applyProtection="0">
      <alignment vertical="top"/>
    </xf>
    <xf numFmtId="178" fontId="10" fillId="0" borderId="0" applyFont="0" applyFill="0" applyBorder="0" applyAlignment="0" applyProtection="0"/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60" fillId="23" borderId="5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9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4" borderId="7" applyNumberFormat="0" applyAlignment="0" applyProtection="0">
      <alignment vertical="center"/>
    </xf>
    <xf numFmtId="0" fontId="13" fillId="24" borderId="7" applyNumberFormat="0" applyAlignment="0" applyProtection="0">
      <alignment vertical="center"/>
    </xf>
    <xf numFmtId="0" fontId="13" fillId="24" borderId="7" applyNumberFormat="0" applyAlignment="0" applyProtection="0">
      <alignment vertical="center"/>
    </xf>
    <xf numFmtId="0" fontId="13" fillId="24" borderId="7" applyNumberFormat="0" applyAlignment="0" applyProtection="0">
      <alignment vertical="center"/>
    </xf>
    <xf numFmtId="0" fontId="13" fillId="24" borderId="7" applyNumberFormat="0" applyAlignment="0" applyProtection="0">
      <alignment vertical="center"/>
    </xf>
    <xf numFmtId="0" fontId="13" fillId="24" borderId="7" applyNumberFormat="0" applyAlignment="0" applyProtection="0">
      <alignment vertical="center"/>
    </xf>
    <xf numFmtId="0" fontId="13" fillId="24" borderId="7" applyNumberFormat="0" applyAlignment="0" applyProtection="0">
      <alignment vertical="center"/>
    </xf>
    <xf numFmtId="0" fontId="13" fillId="24" borderId="7" applyNumberFormat="0" applyAlignment="0" applyProtection="0">
      <alignment vertical="center"/>
    </xf>
    <xf numFmtId="0" fontId="13" fillId="24" borderId="7" applyNumberFormat="0" applyAlignment="0" applyProtection="0">
      <alignment vertical="center"/>
    </xf>
    <xf numFmtId="0" fontId="13" fillId="24" borderId="7" applyNumberFormat="0" applyAlignment="0" applyProtection="0">
      <alignment vertical="center"/>
    </xf>
    <xf numFmtId="0" fontId="13" fillId="24" borderId="7" applyNumberFormat="0" applyAlignment="0" applyProtection="0">
      <alignment vertical="center"/>
    </xf>
    <xf numFmtId="0" fontId="13" fillId="24" borderId="7" applyNumberFormat="0" applyAlignment="0" applyProtection="0">
      <alignment vertical="center"/>
    </xf>
    <xf numFmtId="0" fontId="13" fillId="24" borderId="7" applyNumberFormat="0" applyAlignment="0" applyProtection="0">
      <alignment vertical="center"/>
    </xf>
    <xf numFmtId="0" fontId="13" fillId="24" borderId="7" applyNumberFormat="0" applyAlignment="0" applyProtection="0">
      <alignment vertical="center"/>
    </xf>
    <xf numFmtId="0" fontId="13" fillId="24" borderId="7" applyNumberFormat="0" applyAlignment="0" applyProtection="0">
      <alignment vertical="center"/>
    </xf>
    <xf numFmtId="0" fontId="13" fillId="24" borderId="7" applyNumberFormat="0" applyAlignment="0" applyProtection="0">
      <alignment vertical="center"/>
    </xf>
    <xf numFmtId="0" fontId="13" fillId="24" borderId="7" applyNumberFormat="0" applyAlignment="0" applyProtection="0">
      <alignment vertical="center"/>
    </xf>
    <xf numFmtId="0" fontId="13" fillId="24" borderId="7" applyNumberFormat="0" applyAlignment="0" applyProtection="0">
      <alignment vertical="center"/>
    </xf>
    <xf numFmtId="0" fontId="13" fillId="24" borderId="7" applyNumberFormat="0" applyAlignment="0" applyProtection="0">
      <alignment vertical="center"/>
    </xf>
    <xf numFmtId="0" fontId="13" fillId="24" borderId="7" applyNumberFormat="0" applyAlignment="0" applyProtection="0">
      <alignment vertical="center"/>
    </xf>
    <xf numFmtId="0" fontId="13" fillId="24" borderId="7" applyNumberFormat="0" applyAlignment="0" applyProtection="0">
      <alignment vertical="center"/>
    </xf>
    <xf numFmtId="0" fontId="13" fillId="24" borderId="7" applyNumberFormat="0" applyAlignment="0" applyProtection="0">
      <alignment vertical="center"/>
    </xf>
    <xf numFmtId="0" fontId="13" fillId="24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60" fillId="0" borderId="0" applyFont="0" applyFill="0" applyBorder="0" applyAlignment="0" applyProtection="0">
      <alignment vertical="center"/>
    </xf>
    <xf numFmtId="38" fontId="60" fillId="0" borderId="0" applyFont="0" applyFill="0" applyBorder="0" applyAlignment="0" applyProtection="0">
      <alignment vertical="center"/>
    </xf>
    <xf numFmtId="38" fontId="60" fillId="0" borderId="0" applyFon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Fill="0" applyBorder="0" applyProtection="0"/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24" borderId="12" applyNumberFormat="0" applyAlignment="0" applyProtection="0">
      <alignment vertical="center"/>
    </xf>
    <xf numFmtId="0" fontId="21" fillId="24" borderId="12" applyNumberFormat="0" applyAlignment="0" applyProtection="0">
      <alignment vertical="center"/>
    </xf>
    <xf numFmtId="0" fontId="21" fillId="24" borderId="12" applyNumberFormat="0" applyAlignment="0" applyProtection="0">
      <alignment vertical="center"/>
    </xf>
    <xf numFmtId="0" fontId="21" fillId="24" borderId="12" applyNumberFormat="0" applyAlignment="0" applyProtection="0">
      <alignment vertical="center"/>
    </xf>
    <xf numFmtId="0" fontId="21" fillId="24" borderId="12" applyNumberFormat="0" applyAlignment="0" applyProtection="0">
      <alignment vertical="center"/>
    </xf>
    <xf numFmtId="0" fontId="21" fillId="24" borderId="12" applyNumberFormat="0" applyAlignment="0" applyProtection="0">
      <alignment vertical="center"/>
    </xf>
    <xf numFmtId="0" fontId="21" fillId="24" borderId="12" applyNumberFormat="0" applyAlignment="0" applyProtection="0">
      <alignment vertical="center"/>
    </xf>
    <xf numFmtId="0" fontId="21" fillId="24" borderId="12" applyNumberFormat="0" applyAlignment="0" applyProtection="0">
      <alignment vertical="center"/>
    </xf>
    <xf numFmtId="0" fontId="21" fillId="24" borderId="12" applyNumberFormat="0" applyAlignment="0" applyProtection="0">
      <alignment vertical="center"/>
    </xf>
    <xf numFmtId="0" fontId="21" fillId="24" borderId="12" applyNumberFormat="0" applyAlignment="0" applyProtection="0">
      <alignment vertical="center"/>
    </xf>
    <xf numFmtId="0" fontId="21" fillId="24" borderId="12" applyNumberFormat="0" applyAlignment="0" applyProtection="0">
      <alignment vertical="center"/>
    </xf>
    <xf numFmtId="0" fontId="21" fillId="24" borderId="12" applyNumberFormat="0" applyAlignment="0" applyProtection="0">
      <alignment vertical="center"/>
    </xf>
    <xf numFmtId="0" fontId="21" fillId="24" borderId="12" applyNumberFormat="0" applyAlignment="0" applyProtection="0">
      <alignment vertical="center"/>
    </xf>
    <xf numFmtId="0" fontId="21" fillId="24" borderId="12" applyNumberFormat="0" applyAlignment="0" applyProtection="0">
      <alignment vertical="center"/>
    </xf>
    <xf numFmtId="0" fontId="21" fillId="24" borderId="12" applyNumberFormat="0" applyAlignment="0" applyProtection="0">
      <alignment vertical="center"/>
    </xf>
    <xf numFmtId="0" fontId="21" fillId="24" borderId="12" applyNumberFormat="0" applyAlignment="0" applyProtection="0">
      <alignment vertical="center"/>
    </xf>
    <xf numFmtId="0" fontId="21" fillId="24" borderId="12" applyNumberFormat="0" applyAlignment="0" applyProtection="0">
      <alignment vertical="center"/>
    </xf>
    <xf numFmtId="0" fontId="21" fillId="24" borderId="12" applyNumberFormat="0" applyAlignment="0" applyProtection="0">
      <alignment vertical="center"/>
    </xf>
    <xf numFmtId="0" fontId="21" fillId="24" borderId="12" applyNumberFormat="0" applyAlignment="0" applyProtection="0">
      <alignment vertical="center"/>
    </xf>
    <xf numFmtId="0" fontId="21" fillId="24" borderId="12" applyNumberFormat="0" applyAlignment="0" applyProtection="0">
      <alignment vertical="center"/>
    </xf>
    <xf numFmtId="0" fontId="21" fillId="24" borderId="12" applyNumberFormat="0" applyAlignment="0" applyProtection="0">
      <alignment vertical="center"/>
    </xf>
    <xf numFmtId="0" fontId="21" fillId="24" borderId="12" applyNumberFormat="0" applyAlignment="0" applyProtection="0">
      <alignment vertical="center"/>
    </xf>
    <xf numFmtId="0" fontId="21" fillId="24" borderId="12" applyNumberFormat="0" applyAlignment="0" applyProtection="0">
      <alignment vertical="center"/>
    </xf>
    <xf numFmtId="0" fontId="22" fillId="0" borderId="0" applyNumberFormat="0" applyFont="0" applyFill="0" applyBorder="0">
      <alignment horizontal="left" vertical="top" wrapText="1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6" fontId="9" fillId="0" borderId="0" applyFont="0" applyFill="0" applyBorder="0" applyAlignment="0" applyProtection="0"/>
    <xf numFmtId="6" fontId="9" fillId="0" borderId="0" applyFont="0" applyFill="0" applyBorder="0" applyAlignment="0" applyProtection="0"/>
    <xf numFmtId="6" fontId="9" fillId="0" borderId="0" applyFont="0" applyFill="0" applyBorder="0" applyAlignment="0" applyProtection="0"/>
    <xf numFmtId="0" fontId="24" fillId="7" borderId="7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6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79" fontId="10" fillId="0" borderId="0">
      <alignment vertical="top"/>
    </xf>
    <xf numFmtId="0" fontId="6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6" fillId="0" borderId="13">
      <alignment horizontal="center" vertical="center"/>
    </xf>
    <xf numFmtId="0" fontId="27" fillId="0" borderId="0"/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</cellStyleXfs>
  <cellXfs count="333">
    <xf numFmtId="0" fontId="0" fillId="0" borderId="0" xfId="0">
      <alignment vertical="center"/>
    </xf>
    <xf numFmtId="0" fontId="30" fillId="0" borderId="0" xfId="909" applyFont="1" applyFill="1">
      <alignment vertical="center"/>
    </xf>
    <xf numFmtId="0" fontId="30" fillId="0" borderId="0" xfId="909" applyFont="1" applyFill="1" applyAlignment="1">
      <alignment vertical="center"/>
    </xf>
    <xf numFmtId="0" fontId="30" fillId="0" borderId="0" xfId="909" applyFont="1" applyFill="1" applyAlignment="1">
      <alignment horizontal="center" vertical="center"/>
    </xf>
    <xf numFmtId="0" fontId="31" fillId="0" borderId="0" xfId="909" applyFont="1" applyFill="1" applyBorder="1" applyAlignment="1">
      <alignment vertical="center"/>
    </xf>
    <xf numFmtId="0" fontId="31" fillId="0" borderId="0" xfId="909" applyFont="1" applyFill="1">
      <alignment vertical="center"/>
    </xf>
    <xf numFmtId="0" fontId="30" fillId="0" borderId="0" xfId="922" applyFont="1" applyFill="1" applyAlignment="1">
      <alignment vertical="center"/>
    </xf>
    <xf numFmtId="0" fontId="33" fillId="0" borderId="0" xfId="909" applyFont="1" applyFill="1" applyAlignment="1">
      <alignment vertical="center"/>
    </xf>
    <xf numFmtId="0" fontId="9" fillId="0" borderId="0" xfId="909" applyFont="1" applyFill="1">
      <alignment vertical="center"/>
    </xf>
    <xf numFmtId="0" fontId="9" fillId="0" borderId="0" xfId="909" applyFont="1" applyFill="1" applyBorder="1" applyAlignment="1">
      <alignment vertical="center"/>
    </xf>
    <xf numFmtId="38" fontId="0" fillId="0" borderId="0" xfId="719" applyFont="1" applyFill="1" applyBorder="1" applyAlignment="1">
      <alignment vertical="center"/>
    </xf>
    <xf numFmtId="0" fontId="33" fillId="0" borderId="0" xfId="909" applyFont="1" applyFill="1" applyAlignment="1">
      <alignment horizontal="center" vertical="center"/>
    </xf>
    <xf numFmtId="0" fontId="34" fillId="0" borderId="0" xfId="909" applyFont="1" applyFill="1" applyBorder="1" applyAlignment="1">
      <alignment vertical="center"/>
    </xf>
    <xf numFmtId="0" fontId="30" fillId="0" borderId="0" xfId="909" applyFont="1" applyFill="1" applyBorder="1" applyAlignment="1">
      <alignment vertical="center"/>
    </xf>
    <xf numFmtId="0" fontId="34" fillId="0" borderId="0" xfId="909" applyFont="1" applyFill="1">
      <alignment vertical="center"/>
    </xf>
    <xf numFmtId="38" fontId="31" fillId="0" borderId="0" xfId="719" applyFont="1" applyFill="1" applyBorder="1" applyAlignment="1">
      <alignment vertical="center"/>
    </xf>
    <xf numFmtId="0" fontId="31" fillId="0" borderId="0" xfId="947" applyFont="1" applyFill="1" applyBorder="1" applyAlignment="1">
      <alignment vertical="center"/>
    </xf>
    <xf numFmtId="38" fontId="37" fillId="0" borderId="0" xfId="719" applyFont="1" applyFill="1" applyBorder="1" applyAlignment="1">
      <alignment vertical="center"/>
    </xf>
    <xf numFmtId="0" fontId="9" fillId="0" borderId="0" xfId="909" applyFont="1" applyFill="1" applyAlignment="1">
      <alignment vertical="center"/>
    </xf>
    <xf numFmtId="0" fontId="38" fillId="0" borderId="0" xfId="909" applyFont="1" applyFill="1">
      <alignment vertical="center"/>
    </xf>
    <xf numFmtId="38" fontId="0" fillId="0" borderId="0" xfId="719" applyFont="1" applyFill="1" applyBorder="1" applyAlignment="1">
      <alignment horizontal="center" vertical="center"/>
    </xf>
    <xf numFmtId="0" fontId="33" fillId="0" borderId="0" xfId="909" applyFont="1" applyFill="1">
      <alignment vertical="center"/>
    </xf>
    <xf numFmtId="180" fontId="9" fillId="0" borderId="16" xfId="909" applyNumberFormat="1" applyFont="1" applyFill="1" applyBorder="1" applyAlignment="1">
      <alignment horizontal="right" vertical="center"/>
    </xf>
    <xf numFmtId="180" fontId="9" fillId="0" borderId="17" xfId="909" applyNumberFormat="1" applyFont="1" applyFill="1" applyBorder="1" applyAlignment="1">
      <alignment horizontal="right" vertical="center"/>
    </xf>
    <xf numFmtId="0" fontId="39" fillId="0" borderId="0" xfId="909" applyFont="1" applyFill="1" applyBorder="1" applyAlignment="1"/>
    <xf numFmtId="0" fontId="9" fillId="0" borderId="0" xfId="909" applyFont="1" applyFill="1" applyBorder="1">
      <alignment vertical="center"/>
    </xf>
    <xf numFmtId="0" fontId="9" fillId="0" borderId="0" xfId="909" applyFont="1" applyFill="1" applyAlignment="1">
      <alignment horizontal="left" vertical="center" shrinkToFit="1"/>
    </xf>
    <xf numFmtId="0" fontId="0" fillId="0" borderId="0" xfId="947" applyFont="1" applyFill="1" applyBorder="1" applyAlignment="1">
      <alignment vertical="center"/>
    </xf>
    <xf numFmtId="0" fontId="40" fillId="0" borderId="0" xfId="948" applyFont="1" applyFill="1" applyBorder="1" applyAlignment="1">
      <alignment horizontal="left" vertical="center"/>
    </xf>
    <xf numFmtId="0" fontId="31" fillId="0" borderId="2" xfId="947" applyFont="1" applyFill="1" applyBorder="1" applyAlignment="1">
      <alignment vertical="center"/>
    </xf>
    <xf numFmtId="38" fontId="41" fillId="0" borderId="0" xfId="719" applyFont="1" applyFill="1" applyBorder="1" applyAlignment="1">
      <alignment vertical="center"/>
    </xf>
    <xf numFmtId="0" fontId="30" fillId="0" borderId="0" xfId="909" applyFont="1" applyFill="1" applyBorder="1">
      <alignment vertical="center"/>
    </xf>
    <xf numFmtId="0" fontId="0" fillId="26" borderId="0" xfId="0" applyFill="1">
      <alignment vertical="center"/>
    </xf>
    <xf numFmtId="0" fontId="41" fillId="0" borderId="0" xfId="909" applyFont="1" applyFill="1" applyBorder="1" applyAlignment="1">
      <alignment vertical="center"/>
    </xf>
    <xf numFmtId="0" fontId="37" fillId="0" borderId="0" xfId="909" applyFont="1" applyFill="1" applyBorder="1" applyAlignment="1">
      <alignment vertical="center"/>
    </xf>
    <xf numFmtId="0" fontId="46" fillId="0" borderId="0" xfId="909" applyFont="1" applyFill="1" applyBorder="1" applyAlignment="1">
      <alignment vertical="center"/>
    </xf>
    <xf numFmtId="0" fontId="40" fillId="0" borderId="19" xfId="948" applyFont="1" applyFill="1" applyBorder="1" applyAlignment="1">
      <alignment vertical="center"/>
    </xf>
    <xf numFmtId="0" fontId="31" fillId="0" borderId="0" xfId="909" applyFont="1" applyFill="1" applyBorder="1" applyAlignment="1">
      <alignment horizontal="left" vertical="center"/>
    </xf>
    <xf numFmtId="38" fontId="30" fillId="0" borderId="0" xfId="398" applyFont="1" applyFill="1" applyAlignment="1">
      <alignment vertical="center"/>
    </xf>
    <xf numFmtId="38" fontId="31" fillId="0" borderId="2" xfId="719" applyFont="1" applyFill="1" applyBorder="1" applyAlignment="1">
      <alignment vertical="center"/>
    </xf>
    <xf numFmtId="0" fontId="30" fillId="0" borderId="2" xfId="909" applyFont="1" applyFill="1" applyBorder="1" applyAlignment="1">
      <alignment vertical="center"/>
    </xf>
    <xf numFmtId="38" fontId="49" fillId="0" borderId="0" xfId="719" applyFont="1" applyFill="1" applyBorder="1" applyAlignment="1">
      <alignment vertical="center"/>
    </xf>
    <xf numFmtId="0" fontId="31" fillId="0" borderId="0" xfId="948" applyFont="1" applyFill="1" applyBorder="1" applyAlignment="1">
      <alignment horizontal="left" vertical="center"/>
    </xf>
    <xf numFmtId="0" fontId="31" fillId="0" borderId="19" xfId="909" applyFont="1" applyFill="1" applyBorder="1" applyAlignment="1">
      <alignment horizontal="left" vertical="center"/>
    </xf>
    <xf numFmtId="0" fontId="31" fillId="0" borderId="20" xfId="909" applyFont="1" applyFill="1" applyBorder="1" applyAlignment="1">
      <alignment horizontal="left" vertical="center"/>
    </xf>
    <xf numFmtId="0" fontId="31" fillId="0" borderId="14" xfId="909" applyFont="1" applyFill="1" applyBorder="1" applyAlignment="1">
      <alignment horizontal="left" vertical="center"/>
    </xf>
    <xf numFmtId="0" fontId="33" fillId="0" borderId="0" xfId="921" applyFont="1" applyFill="1">
      <alignment vertical="center"/>
    </xf>
    <xf numFmtId="0" fontId="40" fillId="0" borderId="0" xfId="909" applyFont="1" applyFill="1" applyBorder="1" applyAlignment="1">
      <alignment vertical="center"/>
    </xf>
    <xf numFmtId="38" fontId="31" fillId="0" borderId="21" xfId="719" applyFont="1" applyFill="1" applyBorder="1" applyAlignment="1">
      <alignment vertical="center"/>
    </xf>
    <xf numFmtId="0" fontId="51" fillId="0" borderId="0" xfId="909" applyFont="1" applyFill="1" applyBorder="1" applyAlignment="1">
      <alignment vertical="top"/>
    </xf>
    <xf numFmtId="38" fontId="31" fillId="0" borderId="1" xfId="719" applyFont="1" applyFill="1" applyBorder="1" applyAlignment="1">
      <alignment vertical="center"/>
    </xf>
    <xf numFmtId="0" fontId="40" fillId="0" borderId="0" xfId="948" applyFont="1" applyFill="1" applyBorder="1" applyAlignment="1">
      <alignment vertical="center"/>
    </xf>
    <xf numFmtId="38" fontId="31" fillId="0" borderId="18" xfId="719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49" fillId="0" borderId="0" xfId="909" applyFont="1" applyFill="1" applyBorder="1" applyAlignment="1">
      <alignment vertical="center"/>
    </xf>
    <xf numFmtId="0" fontId="40" fillId="0" borderId="2" xfId="948" applyFont="1" applyFill="1" applyBorder="1" applyAlignment="1">
      <alignment vertical="center"/>
    </xf>
    <xf numFmtId="38" fontId="40" fillId="0" borderId="0" xfId="719" applyFont="1" applyFill="1" applyBorder="1" applyAlignment="1">
      <alignment vertical="center"/>
    </xf>
    <xf numFmtId="0" fontId="31" fillId="0" borderId="1" xfId="947" applyFont="1" applyFill="1" applyBorder="1" applyAlignment="1">
      <alignment vertical="center"/>
    </xf>
    <xf numFmtId="0" fontId="30" fillId="0" borderId="1" xfId="909" applyFont="1" applyFill="1" applyBorder="1" applyAlignment="1">
      <alignment vertical="center"/>
    </xf>
    <xf numFmtId="38" fontId="40" fillId="0" borderId="14" xfId="719" applyFont="1" applyFill="1" applyBorder="1" applyAlignment="1">
      <alignment vertical="center"/>
    </xf>
    <xf numFmtId="0" fontId="33" fillId="0" borderId="0" xfId="921" applyFont="1" applyFill="1" applyAlignment="1">
      <alignment horizontal="center" vertical="center"/>
    </xf>
    <xf numFmtId="0" fontId="34" fillId="0" borderId="0" xfId="921" applyFont="1" applyFill="1">
      <alignment vertical="center"/>
    </xf>
    <xf numFmtId="180" fontId="33" fillId="0" borderId="0" xfId="921" applyNumberFormat="1" applyFont="1" applyFill="1">
      <alignment vertical="center"/>
    </xf>
    <xf numFmtId="0" fontId="33" fillId="0" borderId="0" xfId="921" applyFont="1" applyFill="1" applyAlignment="1">
      <alignment vertical="center"/>
    </xf>
    <xf numFmtId="0" fontId="0" fillId="26" borderId="0" xfId="0" applyFill="1" applyAlignment="1">
      <alignment horizontal="center" vertical="center"/>
    </xf>
    <xf numFmtId="38" fontId="52" fillId="0" borderId="0" xfId="398" applyFont="1" applyFill="1" applyAlignment="1">
      <alignment horizontal="right" vertical="center"/>
    </xf>
    <xf numFmtId="0" fontId="30" fillId="0" borderId="21" xfId="909" applyFont="1" applyFill="1" applyBorder="1" applyAlignment="1">
      <alignment vertical="center"/>
    </xf>
    <xf numFmtId="0" fontId="9" fillId="0" borderId="27" xfId="909" applyFont="1" applyFill="1" applyBorder="1" applyAlignment="1">
      <alignment vertical="center"/>
    </xf>
    <xf numFmtId="38" fontId="46" fillId="0" borderId="0" xfId="719" applyFont="1" applyFill="1" applyBorder="1" applyAlignment="1">
      <alignment vertical="center"/>
    </xf>
    <xf numFmtId="38" fontId="48" fillId="26" borderId="15" xfId="0" applyNumberFormat="1" applyFont="1" applyFill="1" applyBorder="1">
      <alignment vertical="center"/>
    </xf>
    <xf numFmtId="0" fontId="31" fillId="0" borderId="21" xfId="948" applyFont="1" applyFill="1" applyBorder="1" applyAlignment="1">
      <alignment horizontal="left" vertical="center"/>
    </xf>
    <xf numFmtId="0" fontId="48" fillId="26" borderId="15" xfId="0" applyFont="1" applyFill="1" applyBorder="1" applyAlignment="1">
      <alignment horizontal="center" vertical="center"/>
    </xf>
    <xf numFmtId="38" fontId="31" fillId="0" borderId="0" xfId="398" applyFont="1" applyFill="1" applyBorder="1" applyAlignment="1">
      <alignment vertical="center"/>
    </xf>
    <xf numFmtId="0" fontId="31" fillId="0" borderId="27" xfId="909" applyFont="1" applyFill="1" applyBorder="1" applyAlignment="1">
      <alignment vertical="center"/>
    </xf>
    <xf numFmtId="180" fontId="30" fillId="0" borderId="17" xfId="398" applyNumberFormat="1" applyFont="1" applyFill="1" applyBorder="1" applyAlignment="1">
      <alignment horizontal="right" vertical="center"/>
    </xf>
    <xf numFmtId="38" fontId="30" fillId="0" borderId="0" xfId="398" applyFont="1" applyFill="1">
      <alignment vertical="center"/>
    </xf>
    <xf numFmtId="0" fontId="9" fillId="0" borderId="0" xfId="909" applyFont="1" applyFill="1" applyAlignment="1">
      <alignment horizontal="right" vertical="center"/>
    </xf>
    <xf numFmtId="0" fontId="40" fillId="0" borderId="18" xfId="948" applyFont="1" applyFill="1" applyBorder="1" applyAlignment="1">
      <alignment vertical="center"/>
    </xf>
    <xf numFmtId="0" fontId="30" fillId="0" borderId="31" xfId="909" applyFont="1" applyFill="1" applyBorder="1" applyAlignment="1">
      <alignment vertical="center"/>
    </xf>
    <xf numFmtId="40" fontId="48" fillId="27" borderId="15" xfId="0" applyNumberFormat="1" applyFont="1" applyFill="1" applyBorder="1">
      <alignment vertical="center"/>
    </xf>
    <xf numFmtId="0" fontId="31" fillId="0" borderId="32" xfId="909" applyFont="1" applyFill="1" applyBorder="1" applyAlignment="1">
      <alignment vertical="center"/>
    </xf>
    <xf numFmtId="0" fontId="40" fillId="0" borderId="19" xfId="948" applyFont="1" applyFill="1" applyBorder="1" applyAlignment="1">
      <alignment horizontal="left" vertical="center"/>
    </xf>
    <xf numFmtId="0" fontId="31" fillId="0" borderId="21" xfId="948" applyFont="1" applyFill="1" applyBorder="1" applyAlignment="1">
      <alignment vertical="center"/>
    </xf>
    <xf numFmtId="0" fontId="40" fillId="0" borderId="20" xfId="948" applyFont="1" applyFill="1" applyBorder="1" applyAlignment="1">
      <alignment horizontal="left" vertical="center"/>
    </xf>
    <xf numFmtId="180" fontId="30" fillId="0" borderId="33" xfId="398" applyNumberFormat="1" applyFont="1" applyFill="1" applyBorder="1" applyAlignment="1">
      <alignment horizontal="right" vertical="center"/>
    </xf>
    <xf numFmtId="0" fontId="30" fillId="0" borderId="34" xfId="909" applyFont="1" applyFill="1" applyBorder="1" applyAlignment="1">
      <alignment vertical="center"/>
    </xf>
    <xf numFmtId="0" fontId="40" fillId="0" borderId="18" xfId="948" applyFont="1" applyFill="1" applyBorder="1" applyAlignment="1">
      <alignment horizontal="left" vertical="center"/>
    </xf>
    <xf numFmtId="0" fontId="30" fillId="0" borderId="18" xfId="909" applyFont="1" applyFill="1" applyBorder="1" applyAlignment="1">
      <alignment vertical="center"/>
    </xf>
    <xf numFmtId="0" fontId="31" fillId="0" borderId="2" xfId="909" applyFont="1" applyFill="1" applyBorder="1" applyAlignment="1">
      <alignment vertical="center"/>
    </xf>
    <xf numFmtId="0" fontId="31" fillId="0" borderId="0" xfId="948" applyFont="1" applyFill="1" applyBorder="1" applyAlignment="1">
      <alignment vertical="center"/>
    </xf>
    <xf numFmtId="38" fontId="31" fillId="0" borderId="27" xfId="719" applyFont="1" applyFill="1" applyBorder="1" applyAlignment="1">
      <alignment vertical="center"/>
    </xf>
    <xf numFmtId="180" fontId="33" fillId="0" borderId="0" xfId="921" applyNumberFormat="1" applyFont="1" applyFill="1" applyAlignment="1">
      <alignment vertical="center"/>
    </xf>
    <xf numFmtId="0" fontId="9" fillId="0" borderId="31" xfId="909" applyFont="1" applyFill="1" applyBorder="1" applyAlignment="1">
      <alignment vertical="center"/>
    </xf>
    <xf numFmtId="38" fontId="0" fillId="0" borderId="27" xfId="719" applyFont="1" applyFill="1" applyBorder="1" applyAlignment="1">
      <alignment vertical="center"/>
    </xf>
    <xf numFmtId="0" fontId="19" fillId="0" borderId="0" xfId="909" applyFont="1" applyFill="1" applyBorder="1" applyAlignment="1"/>
    <xf numFmtId="38" fontId="52" fillId="0" borderId="0" xfId="909" applyNumberFormat="1" applyFont="1" applyFill="1" applyAlignment="1">
      <alignment vertical="center"/>
    </xf>
    <xf numFmtId="180" fontId="30" fillId="0" borderId="44" xfId="398" applyNumberFormat="1" applyFont="1" applyFill="1" applyBorder="1" applyAlignment="1">
      <alignment horizontal="right" vertical="center"/>
    </xf>
    <xf numFmtId="38" fontId="52" fillId="0" borderId="0" xfId="398" applyFont="1" applyFill="1">
      <alignment vertical="center"/>
    </xf>
    <xf numFmtId="180" fontId="30" fillId="0" borderId="35" xfId="398" applyNumberFormat="1" applyFont="1" applyFill="1" applyBorder="1" applyAlignment="1">
      <alignment horizontal="right" vertical="center"/>
    </xf>
    <xf numFmtId="38" fontId="40" fillId="0" borderId="41" xfId="719" applyFont="1" applyFill="1" applyBorder="1" applyAlignment="1">
      <alignment vertical="center"/>
    </xf>
    <xf numFmtId="0" fontId="9" fillId="0" borderId="0" xfId="909" applyFont="1" applyFill="1" applyBorder="1" applyAlignment="1"/>
    <xf numFmtId="0" fontId="49" fillId="0" borderId="41" xfId="909" applyFont="1" applyFill="1" applyBorder="1" applyAlignment="1">
      <alignment horizontal="left" vertical="center"/>
    </xf>
    <xf numFmtId="0" fontId="54" fillId="0" borderId="45" xfId="909" applyFont="1" applyFill="1" applyBorder="1" applyAlignment="1">
      <alignment horizontal="center" vertical="center" wrapText="1"/>
    </xf>
    <xf numFmtId="0" fontId="48" fillId="26" borderId="0" xfId="0" applyFont="1" applyFill="1">
      <alignment vertical="center"/>
    </xf>
    <xf numFmtId="38" fontId="40" fillId="0" borderId="27" xfId="719" applyFont="1" applyFill="1" applyBorder="1" applyAlignment="1">
      <alignment vertical="center"/>
    </xf>
    <xf numFmtId="0" fontId="30" fillId="0" borderId="21" xfId="909" applyFont="1" applyFill="1" applyBorder="1">
      <alignment vertical="center"/>
    </xf>
    <xf numFmtId="0" fontId="9" fillId="0" borderId="0" xfId="909" applyFont="1" applyFill="1" applyBorder="1" applyAlignment="1">
      <alignment horizontal="right"/>
    </xf>
    <xf numFmtId="180" fontId="30" fillId="0" borderId="0" xfId="909" applyNumberFormat="1" applyFont="1" applyFill="1" applyBorder="1" applyAlignment="1">
      <alignment horizontal="right" vertical="center"/>
    </xf>
    <xf numFmtId="0" fontId="48" fillId="26" borderId="15" xfId="0" applyFont="1" applyFill="1" applyBorder="1" applyAlignment="1">
      <alignment horizontal="center" vertical="center" wrapText="1"/>
    </xf>
    <xf numFmtId="180" fontId="30" fillId="0" borderId="24" xfId="398" applyNumberFormat="1" applyFont="1" applyFill="1" applyBorder="1" applyAlignment="1">
      <alignment horizontal="right" vertical="center"/>
    </xf>
    <xf numFmtId="0" fontId="40" fillId="0" borderId="19" xfId="909" applyFont="1" applyFill="1" applyBorder="1" applyAlignment="1">
      <alignment vertical="center"/>
    </xf>
    <xf numFmtId="180" fontId="30" fillId="0" borderId="48" xfId="398" applyNumberFormat="1" applyFont="1" applyFill="1" applyBorder="1" applyAlignment="1">
      <alignment horizontal="right" vertical="center"/>
    </xf>
    <xf numFmtId="0" fontId="34" fillId="0" borderId="0" xfId="921" applyFont="1" applyFill="1" applyBorder="1" applyAlignment="1">
      <alignment vertical="center"/>
    </xf>
    <xf numFmtId="180" fontId="30" fillId="0" borderId="43" xfId="398" applyNumberFormat="1" applyFont="1" applyFill="1" applyBorder="1" applyAlignment="1">
      <alignment horizontal="right" vertical="center"/>
    </xf>
    <xf numFmtId="0" fontId="31" fillId="0" borderId="0" xfId="909" applyFont="1" applyFill="1" applyBorder="1" applyAlignment="1">
      <alignment horizontal="right"/>
    </xf>
    <xf numFmtId="180" fontId="30" fillId="0" borderId="28" xfId="398" applyNumberFormat="1" applyFont="1" applyFill="1" applyBorder="1" applyAlignment="1">
      <alignment horizontal="right" vertical="center"/>
    </xf>
    <xf numFmtId="0" fontId="40" fillId="0" borderId="0" xfId="947" applyFont="1" applyFill="1" applyBorder="1" applyAlignment="1">
      <alignment vertical="center"/>
    </xf>
    <xf numFmtId="38" fontId="33" fillId="0" borderId="0" xfId="921" applyNumberFormat="1" applyFont="1" applyFill="1">
      <alignment vertical="center"/>
    </xf>
    <xf numFmtId="0" fontId="34" fillId="0" borderId="0" xfId="921" applyFont="1" applyFill="1" applyBorder="1" applyAlignment="1">
      <alignment horizontal="right" vertical="center"/>
    </xf>
    <xf numFmtId="0" fontId="33" fillId="0" borderId="0" xfId="909" applyFont="1" applyFill="1" applyAlignment="1">
      <alignment horizontal="left" vertical="center"/>
    </xf>
    <xf numFmtId="0" fontId="55" fillId="0" borderId="20" xfId="948" applyFont="1" applyFill="1" applyBorder="1" applyAlignment="1">
      <alignment vertical="center"/>
    </xf>
    <xf numFmtId="180" fontId="33" fillId="0" borderId="0" xfId="921" applyNumberFormat="1" applyFont="1" applyFill="1" applyAlignment="1">
      <alignment horizontal="right" vertical="center"/>
    </xf>
    <xf numFmtId="0" fontId="29" fillId="0" borderId="0" xfId="0" applyFont="1" applyFill="1" applyAlignment="1">
      <alignment vertical="center" wrapText="1"/>
    </xf>
    <xf numFmtId="38" fontId="33" fillId="0" borderId="0" xfId="909" applyNumberFormat="1" applyFont="1" applyFill="1">
      <alignment vertical="center"/>
    </xf>
    <xf numFmtId="0" fontId="49" fillId="0" borderId="0" xfId="948" applyFont="1" applyFill="1" applyBorder="1" applyAlignment="1">
      <alignment horizontal="left" vertical="center"/>
    </xf>
    <xf numFmtId="180" fontId="33" fillId="0" borderId="0" xfId="909" applyNumberFormat="1" applyFont="1" applyFill="1" applyAlignment="1">
      <alignment vertical="center"/>
    </xf>
    <xf numFmtId="0" fontId="31" fillId="0" borderId="27" xfId="947" applyFont="1" applyFill="1" applyBorder="1" applyAlignment="1">
      <alignment vertical="center"/>
    </xf>
    <xf numFmtId="0" fontId="33" fillId="0" borderId="0" xfId="921" applyFont="1" applyFill="1" applyAlignment="1">
      <alignment horizontal="left" vertical="center"/>
    </xf>
    <xf numFmtId="0" fontId="40" fillId="0" borderId="27" xfId="948" applyFont="1" applyFill="1" applyBorder="1" applyAlignment="1">
      <alignment horizontal="left" vertical="center"/>
    </xf>
    <xf numFmtId="0" fontId="48" fillId="26" borderId="24" xfId="0" applyFont="1" applyFill="1" applyBorder="1" applyAlignment="1">
      <alignment vertical="center" wrapText="1"/>
    </xf>
    <xf numFmtId="0" fontId="48" fillId="27" borderId="24" xfId="0" applyFont="1" applyFill="1" applyBorder="1">
      <alignment vertical="center"/>
    </xf>
    <xf numFmtId="180" fontId="30" fillId="0" borderId="52" xfId="398" applyNumberFormat="1" applyFont="1" applyFill="1" applyBorder="1" applyAlignment="1">
      <alignment horizontal="right" vertical="center"/>
    </xf>
    <xf numFmtId="0" fontId="48" fillId="26" borderId="0" xfId="0" applyFont="1" applyFill="1" applyAlignment="1">
      <alignment horizontal="center" vertical="center"/>
    </xf>
    <xf numFmtId="0" fontId="40" fillId="0" borderId="14" xfId="909" applyFont="1" applyFill="1" applyBorder="1" applyAlignment="1">
      <alignment vertical="center"/>
    </xf>
    <xf numFmtId="0" fontId="49" fillId="0" borderId="26" xfId="909" applyFont="1" applyFill="1" applyBorder="1" applyAlignment="1">
      <alignment vertical="center"/>
    </xf>
    <xf numFmtId="0" fontId="30" fillId="0" borderId="56" xfId="909" applyFont="1" applyFill="1" applyBorder="1" applyAlignment="1">
      <alignment vertical="center"/>
    </xf>
    <xf numFmtId="0" fontId="40" fillId="0" borderId="27" xfId="909" applyFont="1" applyFill="1" applyBorder="1" applyAlignment="1">
      <alignment vertical="center"/>
    </xf>
    <xf numFmtId="38" fontId="40" fillId="0" borderId="57" xfId="719" applyFont="1" applyFill="1" applyBorder="1" applyAlignment="1">
      <alignment vertical="center"/>
    </xf>
    <xf numFmtId="38" fontId="33" fillId="0" borderId="0" xfId="921" applyNumberFormat="1" applyFont="1" applyFill="1" applyAlignment="1">
      <alignment vertical="center"/>
    </xf>
    <xf numFmtId="180" fontId="30" fillId="0" borderId="58" xfId="398" applyNumberFormat="1" applyFont="1" applyFill="1" applyBorder="1" applyAlignment="1">
      <alignment horizontal="right" vertical="center"/>
    </xf>
    <xf numFmtId="180" fontId="30" fillId="0" borderId="59" xfId="398" applyNumberFormat="1" applyFont="1" applyFill="1" applyBorder="1" applyAlignment="1">
      <alignment horizontal="right" vertical="center"/>
    </xf>
    <xf numFmtId="38" fontId="31" fillId="0" borderId="38" xfId="719" applyFont="1" applyFill="1" applyBorder="1" applyAlignment="1">
      <alignment vertical="center"/>
    </xf>
    <xf numFmtId="180" fontId="52" fillId="0" borderId="0" xfId="909" applyNumberFormat="1" applyFont="1" applyFill="1" applyAlignment="1">
      <alignment vertical="center"/>
    </xf>
    <xf numFmtId="0" fontId="49" fillId="0" borderId="61" xfId="909" applyFont="1" applyFill="1" applyBorder="1" applyAlignment="1">
      <alignment horizontal="left" vertical="center"/>
    </xf>
    <xf numFmtId="180" fontId="30" fillId="0" borderId="62" xfId="398" applyNumberFormat="1" applyFont="1" applyFill="1" applyBorder="1" applyAlignment="1">
      <alignment horizontal="right" vertical="center"/>
    </xf>
    <xf numFmtId="0" fontId="31" fillId="0" borderId="0" xfId="909" applyFont="1" applyFill="1" applyBorder="1" applyAlignment="1"/>
    <xf numFmtId="0" fontId="56" fillId="0" borderId="0" xfId="909" applyFont="1" applyFill="1" applyAlignment="1">
      <alignment vertical="center"/>
    </xf>
    <xf numFmtId="38" fontId="31" fillId="0" borderId="54" xfId="719" applyFont="1" applyFill="1" applyBorder="1" applyAlignment="1">
      <alignment vertical="center"/>
    </xf>
    <xf numFmtId="0" fontId="51" fillId="0" borderId="0" xfId="909" applyFont="1" applyFill="1" applyBorder="1" applyAlignment="1">
      <alignment vertical="top" wrapText="1"/>
    </xf>
    <xf numFmtId="0" fontId="31" fillId="0" borderId="2" xfId="909" applyFont="1" applyFill="1" applyBorder="1" applyAlignment="1">
      <alignment horizontal="left" vertical="center"/>
    </xf>
    <xf numFmtId="38" fontId="55" fillId="0" borderId="38" xfId="719" applyFont="1" applyFill="1" applyBorder="1" applyAlignment="1">
      <alignment vertical="center"/>
    </xf>
    <xf numFmtId="0" fontId="40" fillId="0" borderId="64" xfId="948" applyFont="1" applyFill="1" applyBorder="1" applyAlignment="1">
      <alignment vertical="center"/>
    </xf>
    <xf numFmtId="38" fontId="30" fillId="0" borderId="0" xfId="398" applyFont="1" applyFill="1" applyAlignment="1">
      <alignment horizontal="center" vertical="center"/>
    </xf>
    <xf numFmtId="0" fontId="40" fillId="0" borderId="20" xfId="948" applyFont="1" applyFill="1" applyBorder="1" applyAlignment="1">
      <alignment vertical="center"/>
    </xf>
    <xf numFmtId="38" fontId="31" fillId="0" borderId="32" xfId="719" applyFont="1" applyFill="1" applyBorder="1" applyAlignment="1">
      <alignment vertical="center"/>
    </xf>
    <xf numFmtId="180" fontId="30" fillId="0" borderId="49" xfId="398" applyNumberFormat="1" applyFont="1" applyFill="1" applyBorder="1" applyAlignment="1">
      <alignment horizontal="right" vertical="center"/>
    </xf>
    <xf numFmtId="180" fontId="30" fillId="0" borderId="65" xfId="398" applyNumberFormat="1" applyFont="1" applyFill="1" applyBorder="1" applyAlignment="1">
      <alignment horizontal="right" vertical="center"/>
    </xf>
    <xf numFmtId="180" fontId="30" fillId="0" borderId="45" xfId="398" applyNumberFormat="1" applyFont="1" applyFill="1" applyBorder="1" applyAlignment="1">
      <alignment horizontal="right" vertical="center"/>
    </xf>
    <xf numFmtId="180" fontId="31" fillId="0" borderId="50" xfId="398" applyNumberFormat="1" applyFont="1" applyFill="1" applyBorder="1" applyAlignment="1">
      <alignment horizontal="right" vertical="center"/>
    </xf>
    <xf numFmtId="180" fontId="30" fillId="0" borderId="67" xfId="398" applyNumberFormat="1" applyFont="1" applyFill="1" applyBorder="1" applyAlignment="1">
      <alignment horizontal="right" vertical="center"/>
    </xf>
    <xf numFmtId="0" fontId="31" fillId="0" borderId="1" xfId="909" applyFont="1" applyFill="1" applyBorder="1" applyAlignment="1">
      <alignment vertical="center"/>
    </xf>
    <xf numFmtId="0" fontId="49" fillId="0" borderId="57" xfId="909" applyFont="1" applyFill="1" applyBorder="1" applyAlignment="1">
      <alignment horizontal="left" vertical="center"/>
    </xf>
    <xf numFmtId="0" fontId="30" fillId="0" borderId="0" xfId="909" applyFont="1" applyFill="1" applyAlignment="1">
      <alignment horizontal="right" vertical="center"/>
    </xf>
    <xf numFmtId="180" fontId="30" fillId="0" borderId="29" xfId="398" applyNumberFormat="1" applyFont="1" applyFill="1" applyBorder="1" applyAlignment="1">
      <alignment horizontal="right" vertical="center"/>
    </xf>
    <xf numFmtId="38" fontId="40" fillId="0" borderId="32" xfId="719" applyFont="1" applyFill="1" applyBorder="1" applyAlignment="1">
      <alignment vertical="center"/>
    </xf>
    <xf numFmtId="0" fontId="40" fillId="0" borderId="18" xfId="909" applyFont="1" applyFill="1" applyBorder="1" applyAlignment="1">
      <alignment vertical="center"/>
    </xf>
    <xf numFmtId="0" fontId="40" fillId="0" borderId="20" xfId="909" applyFont="1" applyFill="1" applyBorder="1" applyAlignment="1">
      <alignment vertical="center"/>
    </xf>
    <xf numFmtId="38" fontId="49" fillId="0" borderId="26" xfId="719" applyFont="1" applyFill="1" applyBorder="1" applyAlignment="1">
      <alignment vertical="center"/>
    </xf>
    <xf numFmtId="38" fontId="48" fillId="27" borderId="15" xfId="0" applyNumberFormat="1" applyFont="1" applyFill="1" applyBorder="1">
      <alignment vertical="center"/>
    </xf>
    <xf numFmtId="0" fontId="39" fillId="0" borderId="0" xfId="909" applyFont="1" applyFill="1" applyBorder="1" applyAlignment="1">
      <alignment horizontal="center"/>
    </xf>
    <xf numFmtId="38" fontId="0" fillId="26" borderId="15" xfId="0" applyNumberFormat="1" applyFill="1" applyBorder="1">
      <alignment vertical="center"/>
    </xf>
    <xf numFmtId="0" fontId="57" fillId="0" borderId="20" xfId="948" applyFont="1" applyFill="1" applyBorder="1" applyAlignment="1">
      <alignment horizontal="left" vertical="center"/>
    </xf>
    <xf numFmtId="0" fontId="30" fillId="0" borderId="63" xfId="909" applyFont="1" applyFill="1" applyBorder="1">
      <alignment vertical="center"/>
    </xf>
    <xf numFmtId="180" fontId="30" fillId="0" borderId="68" xfId="398" applyNumberFormat="1" applyFont="1" applyFill="1" applyBorder="1" applyAlignment="1">
      <alignment horizontal="right" vertical="center"/>
    </xf>
    <xf numFmtId="0" fontId="53" fillId="26" borderId="0" xfId="0" applyFont="1" applyFill="1">
      <alignment vertical="center"/>
    </xf>
    <xf numFmtId="180" fontId="30" fillId="0" borderId="69" xfId="398" applyNumberFormat="1" applyFont="1" applyFill="1" applyBorder="1" applyAlignment="1">
      <alignment horizontal="right" vertical="center"/>
    </xf>
    <xf numFmtId="0" fontId="31" fillId="0" borderId="21" xfId="909" applyFont="1" applyFill="1" applyBorder="1" applyAlignment="1">
      <alignment vertical="center"/>
    </xf>
    <xf numFmtId="180" fontId="30" fillId="0" borderId="70" xfId="398" applyNumberFormat="1" applyFont="1" applyFill="1" applyBorder="1" applyAlignment="1">
      <alignment horizontal="right" vertical="center"/>
    </xf>
    <xf numFmtId="38" fontId="30" fillId="0" borderId="0" xfId="909" applyNumberFormat="1" applyFont="1" applyFill="1" applyAlignment="1">
      <alignment vertical="center"/>
    </xf>
    <xf numFmtId="38" fontId="55" fillId="0" borderId="61" xfId="719" applyFont="1" applyFill="1" applyBorder="1" applyAlignment="1">
      <alignment vertical="center"/>
    </xf>
    <xf numFmtId="0" fontId="40" fillId="0" borderId="2" xfId="909" applyFont="1" applyFill="1" applyBorder="1" applyAlignment="1">
      <alignment vertical="center"/>
    </xf>
    <xf numFmtId="0" fontId="54" fillId="0" borderId="30" xfId="909" applyFont="1" applyFill="1" applyBorder="1" applyAlignment="1">
      <alignment horizontal="center" vertical="center" wrapText="1"/>
    </xf>
    <xf numFmtId="0" fontId="48" fillId="26" borderId="24" xfId="0" applyFont="1" applyFill="1" applyBorder="1">
      <alignment vertical="center"/>
    </xf>
    <xf numFmtId="0" fontId="58" fillId="0" borderId="0" xfId="909" applyFont="1" applyFill="1" applyBorder="1" applyAlignment="1">
      <alignment horizontal="right"/>
    </xf>
    <xf numFmtId="0" fontId="31" fillId="0" borderId="0" xfId="909" applyFont="1" applyFill="1" applyBorder="1" applyAlignment="1">
      <alignment horizontal="right" vertical="center"/>
    </xf>
    <xf numFmtId="0" fontId="33" fillId="0" borderId="19" xfId="909" applyFont="1" applyFill="1" applyBorder="1">
      <alignment vertical="center"/>
    </xf>
    <xf numFmtId="0" fontId="48" fillId="26" borderId="15" xfId="0" applyFont="1" applyFill="1" applyBorder="1">
      <alignment vertical="center"/>
    </xf>
    <xf numFmtId="0" fontId="48" fillId="27" borderId="15" xfId="0" applyFont="1" applyFill="1" applyBorder="1">
      <alignment vertical="center"/>
    </xf>
    <xf numFmtId="0" fontId="0" fillId="28" borderId="0" xfId="0" applyFill="1">
      <alignment vertical="center"/>
    </xf>
    <xf numFmtId="182" fontId="48" fillId="27" borderId="15" xfId="0" applyNumberFormat="1" applyFont="1" applyFill="1" applyBorder="1">
      <alignment vertical="center"/>
    </xf>
    <xf numFmtId="0" fontId="48" fillId="27" borderId="24" xfId="0" applyFont="1" applyFill="1" applyBorder="1" applyAlignment="1">
      <alignment vertical="center" wrapText="1"/>
    </xf>
    <xf numFmtId="0" fontId="32" fillId="29" borderId="15" xfId="0" applyFont="1" applyFill="1" applyBorder="1">
      <alignment vertical="center"/>
    </xf>
    <xf numFmtId="0" fontId="33" fillId="0" borderId="0" xfId="922" applyFont="1" applyFill="1" applyAlignment="1">
      <alignment vertical="center"/>
    </xf>
    <xf numFmtId="38" fontId="0" fillId="27" borderId="15" xfId="0" applyNumberFormat="1" applyFill="1" applyBorder="1">
      <alignment vertical="center"/>
    </xf>
    <xf numFmtId="0" fontId="59" fillId="28" borderId="0" xfId="0" applyFont="1" applyFill="1">
      <alignment vertical="center"/>
    </xf>
    <xf numFmtId="40" fontId="0" fillId="0" borderId="0" xfId="0" applyNumberFormat="1">
      <alignment vertical="center"/>
    </xf>
    <xf numFmtId="0" fontId="0" fillId="25" borderId="15" xfId="0" applyFill="1" applyBorder="1">
      <alignment vertical="center"/>
    </xf>
    <xf numFmtId="38" fontId="48" fillId="27" borderId="34" xfId="0" applyNumberFormat="1" applyFont="1" applyFill="1" applyBorder="1">
      <alignment vertical="center"/>
    </xf>
    <xf numFmtId="0" fontId="48" fillId="26" borderId="15" xfId="0" applyFont="1" applyFill="1" applyBorder="1" applyAlignment="1">
      <alignment vertical="center" wrapText="1"/>
    </xf>
    <xf numFmtId="0" fontId="0" fillId="26" borderId="24" xfId="0" applyFill="1" applyBorder="1">
      <alignment vertical="center"/>
    </xf>
    <xf numFmtId="183" fontId="0" fillId="0" borderId="0" xfId="0" applyNumberFormat="1">
      <alignment vertical="center"/>
    </xf>
    <xf numFmtId="38" fontId="48" fillId="26" borderId="34" xfId="0" applyNumberFormat="1" applyFont="1" applyFill="1" applyBorder="1">
      <alignment vertical="center"/>
    </xf>
    <xf numFmtId="40" fontId="48" fillId="26" borderId="15" xfId="0" applyNumberFormat="1" applyFont="1" applyFill="1" applyBorder="1">
      <alignment vertical="center"/>
    </xf>
    <xf numFmtId="38" fontId="0" fillId="28" borderId="15" xfId="398" applyFont="1" applyFill="1" applyBorder="1">
      <alignment vertical="center"/>
    </xf>
    <xf numFmtId="0" fontId="0" fillId="25" borderId="15" xfId="0" applyFill="1" applyBorder="1" applyAlignment="1">
      <alignment vertical="center" shrinkToFit="1"/>
    </xf>
    <xf numFmtId="0" fontId="0" fillId="26" borderId="40" xfId="0" applyFill="1" applyBorder="1" applyAlignment="1">
      <alignment horizontal="center" vertical="center"/>
    </xf>
    <xf numFmtId="0" fontId="48" fillId="26" borderId="0" xfId="0" applyFont="1" applyFill="1" applyBorder="1">
      <alignment vertical="center"/>
    </xf>
    <xf numFmtId="38" fontId="0" fillId="28" borderId="0" xfId="398" applyFont="1" applyFill="1">
      <alignment vertical="center"/>
    </xf>
    <xf numFmtId="38" fontId="59" fillId="28" borderId="0" xfId="398" applyFont="1" applyFill="1">
      <alignment vertical="center"/>
    </xf>
    <xf numFmtId="0" fontId="0" fillId="27" borderId="24" xfId="0" applyFill="1" applyBorder="1">
      <alignment vertical="center"/>
    </xf>
    <xf numFmtId="0" fontId="0" fillId="26" borderId="0" xfId="0" applyFill="1" applyBorder="1" applyAlignment="1">
      <alignment horizontal="center" vertical="center"/>
    </xf>
    <xf numFmtId="184" fontId="48" fillId="27" borderId="15" xfId="0" applyNumberFormat="1" applyFont="1" applyFill="1" applyBorder="1" applyAlignment="1">
      <alignment horizontal="right" vertical="center"/>
    </xf>
    <xf numFmtId="182" fontId="0" fillId="27" borderId="15" xfId="0" applyNumberFormat="1" applyFill="1" applyBorder="1">
      <alignment vertical="center"/>
    </xf>
    <xf numFmtId="0" fontId="0" fillId="28" borderId="15" xfId="0" applyFill="1" applyBorder="1">
      <alignment vertical="center"/>
    </xf>
    <xf numFmtId="0" fontId="0" fillId="26" borderId="24" xfId="0" applyFill="1" applyBorder="1" applyAlignment="1">
      <alignment vertical="center" shrinkToFit="1"/>
    </xf>
    <xf numFmtId="0" fontId="32" fillId="28" borderId="0" xfId="0" applyFont="1" applyFill="1">
      <alignment vertical="center"/>
    </xf>
    <xf numFmtId="0" fontId="48" fillId="26" borderId="34" xfId="0" applyFont="1" applyFill="1" applyBorder="1" applyAlignment="1">
      <alignment horizontal="center" vertical="center" wrapText="1"/>
    </xf>
    <xf numFmtId="0" fontId="19" fillId="0" borderId="0" xfId="909" applyFont="1" applyFill="1" applyAlignment="1">
      <alignment horizontal="right" vertical="center"/>
    </xf>
    <xf numFmtId="0" fontId="36" fillId="0" borderId="0" xfId="909" applyFont="1" applyFill="1" applyBorder="1" applyAlignment="1">
      <alignment horizontal="center"/>
    </xf>
    <xf numFmtId="0" fontId="35" fillId="0" borderId="0" xfId="909" applyFont="1" applyFill="1" applyAlignment="1">
      <alignment horizontal="center" vertical="center"/>
    </xf>
    <xf numFmtId="0" fontId="9" fillId="0" borderId="26" xfId="909" applyFont="1" applyFill="1" applyBorder="1" applyAlignment="1">
      <alignment horizontal="center" vertical="center"/>
    </xf>
    <xf numFmtId="0" fontId="9" fillId="0" borderId="1" xfId="909" applyFont="1" applyFill="1" applyBorder="1" applyAlignment="1">
      <alignment horizontal="center" vertical="center"/>
    </xf>
    <xf numFmtId="0" fontId="9" fillId="0" borderId="1" xfId="909" applyFont="1" applyFill="1" applyBorder="1" applyAlignment="1">
      <alignment vertical="center"/>
    </xf>
    <xf numFmtId="0" fontId="9" fillId="0" borderId="23" xfId="909" applyFont="1" applyFill="1" applyBorder="1" applyAlignment="1">
      <alignment horizontal="center" vertical="center"/>
    </xf>
    <xf numFmtId="0" fontId="9" fillId="0" borderId="22" xfId="909" applyFont="1" applyFill="1" applyBorder="1" applyAlignment="1">
      <alignment horizontal="center" vertical="center"/>
    </xf>
    <xf numFmtId="180" fontId="0" fillId="0" borderId="17" xfId="922" applyNumberFormat="1" applyFont="1" applyFill="1" applyBorder="1" applyAlignment="1">
      <alignment horizontal="right" vertical="center"/>
    </xf>
    <xf numFmtId="180" fontId="0" fillId="0" borderId="16" xfId="922" applyNumberFormat="1" applyFont="1" applyFill="1" applyBorder="1" applyAlignment="1">
      <alignment horizontal="right" vertical="center"/>
    </xf>
    <xf numFmtId="180" fontId="9" fillId="0" borderId="17" xfId="909" applyNumberFormat="1" applyFont="1" applyFill="1" applyBorder="1" applyAlignment="1">
      <alignment horizontal="right" vertical="center"/>
    </xf>
    <xf numFmtId="180" fontId="9" fillId="0" borderId="16" xfId="909" applyNumberFormat="1" applyFont="1" applyFill="1" applyBorder="1" applyAlignment="1">
      <alignment horizontal="right" vertical="center"/>
    </xf>
    <xf numFmtId="0" fontId="9" fillId="0" borderId="17" xfId="909" applyFont="1" applyFill="1" applyBorder="1" applyAlignment="1">
      <alignment horizontal="right" vertical="center"/>
    </xf>
    <xf numFmtId="0" fontId="9" fillId="0" borderId="16" xfId="909" applyFont="1" applyFill="1" applyBorder="1" applyAlignment="1">
      <alignment horizontal="right" vertical="center"/>
    </xf>
    <xf numFmtId="38" fontId="0" fillId="0" borderId="32" xfId="719" applyFont="1" applyFill="1" applyBorder="1" applyAlignment="1">
      <alignment horizontal="center" vertical="center"/>
    </xf>
    <xf numFmtId="38" fontId="0" fillId="0" borderId="2" xfId="719" applyFont="1" applyFill="1" applyBorder="1" applyAlignment="1">
      <alignment horizontal="center" vertical="center"/>
    </xf>
    <xf numFmtId="180" fontId="0" fillId="0" borderId="24" xfId="922" applyNumberFormat="1" applyFont="1" applyFill="1" applyBorder="1" applyAlignment="1">
      <alignment horizontal="right" vertical="center"/>
    </xf>
    <xf numFmtId="180" fontId="0" fillId="0" borderId="25" xfId="922" applyNumberFormat="1" applyFont="1" applyFill="1" applyBorder="1" applyAlignment="1">
      <alignment horizontal="right" vertical="center"/>
    </xf>
    <xf numFmtId="180" fontId="0" fillId="0" borderId="42" xfId="922" applyNumberFormat="1" applyFont="1" applyFill="1" applyBorder="1" applyAlignment="1">
      <alignment horizontal="center" vertical="center"/>
    </xf>
    <xf numFmtId="180" fontId="0" fillId="0" borderId="39" xfId="922" applyNumberFormat="1" applyFont="1" applyFill="1" applyBorder="1" applyAlignment="1">
      <alignment horizontal="center" vertical="center"/>
    </xf>
    <xf numFmtId="0" fontId="9" fillId="0" borderId="38" xfId="909" applyFont="1" applyFill="1" applyBorder="1" applyAlignment="1">
      <alignment horizontal="center" vertical="center"/>
    </xf>
    <xf numFmtId="0" fontId="9" fillId="0" borderId="18" xfId="909" applyFont="1" applyFill="1" applyBorder="1" applyAlignment="1">
      <alignment horizontal="center" vertical="center"/>
    </xf>
    <xf numFmtId="0" fontId="9" fillId="0" borderId="36" xfId="909" applyFont="1" applyFill="1" applyBorder="1" applyAlignment="1">
      <alignment horizontal="center" vertical="center"/>
    </xf>
    <xf numFmtId="180" fontId="0" fillId="0" borderId="35" xfId="922" applyNumberFormat="1" applyFont="1" applyFill="1" applyBorder="1" applyAlignment="1">
      <alignment horizontal="right" vertical="center"/>
    </xf>
    <xf numFmtId="180" fontId="0" fillId="0" borderId="30" xfId="922" applyNumberFormat="1" applyFont="1" applyFill="1" applyBorder="1" applyAlignment="1">
      <alignment horizontal="right" vertical="center"/>
    </xf>
    <xf numFmtId="38" fontId="0" fillId="0" borderId="26" xfId="719" applyFont="1" applyFill="1" applyBorder="1" applyAlignment="1">
      <alignment horizontal="center" vertical="center"/>
    </xf>
    <xf numFmtId="38" fontId="0" fillId="0" borderId="1" xfId="719" applyFont="1" applyFill="1" applyBorder="1" applyAlignment="1">
      <alignment horizontal="center" vertical="center"/>
    </xf>
    <xf numFmtId="38" fontId="0" fillId="0" borderId="37" xfId="719" applyFont="1" applyFill="1" applyBorder="1" applyAlignment="1">
      <alignment horizontal="center" vertical="center"/>
    </xf>
    <xf numFmtId="180" fontId="0" fillId="0" borderId="23" xfId="922" applyNumberFormat="1" applyFont="1" applyFill="1" applyBorder="1" applyAlignment="1">
      <alignment horizontal="right" vertical="center"/>
    </xf>
    <xf numFmtId="180" fontId="0" fillId="0" borderId="22" xfId="922" applyNumberFormat="1" applyFont="1" applyFill="1" applyBorder="1" applyAlignment="1">
      <alignment horizontal="right" vertical="center"/>
    </xf>
    <xf numFmtId="0" fontId="9" fillId="0" borderId="37" xfId="909" applyFont="1" applyFill="1" applyBorder="1" applyAlignment="1">
      <alignment horizontal="center" vertical="center"/>
    </xf>
    <xf numFmtId="0" fontId="9" fillId="0" borderId="41" xfId="909" applyFont="1" applyFill="1" applyBorder="1" applyAlignment="1">
      <alignment horizontal="center" vertical="center"/>
    </xf>
    <xf numFmtId="0" fontId="9" fillId="0" borderId="19" xfId="909" applyFont="1" applyFill="1" applyBorder="1" applyAlignment="1">
      <alignment horizontal="center" vertical="center"/>
    </xf>
    <xf numFmtId="0" fontId="9" fillId="0" borderId="40" xfId="909" applyFont="1" applyFill="1" applyBorder="1" applyAlignment="1">
      <alignment horizontal="center" vertical="center"/>
    </xf>
    <xf numFmtId="180" fontId="9" fillId="0" borderId="46" xfId="909" applyNumberFormat="1" applyFont="1" applyFill="1" applyBorder="1" applyAlignment="1">
      <alignment horizontal="right" vertical="center"/>
    </xf>
    <xf numFmtId="180" fontId="9" fillId="0" borderId="47" xfId="909" applyNumberFormat="1" applyFont="1" applyFill="1" applyBorder="1" applyAlignment="1">
      <alignment horizontal="right" vertical="center"/>
    </xf>
    <xf numFmtId="0" fontId="44" fillId="0" borderId="0" xfId="909" applyFont="1" applyFill="1" applyAlignment="1">
      <alignment horizontal="right" vertical="center"/>
    </xf>
    <xf numFmtId="0" fontId="43" fillId="0" borderId="0" xfId="909" applyFont="1" applyFill="1" applyBorder="1" applyAlignment="1">
      <alignment horizontal="center" vertical="center"/>
    </xf>
    <xf numFmtId="0" fontId="9" fillId="0" borderId="0" xfId="909" applyFont="1" applyFill="1" applyBorder="1" applyAlignment="1">
      <alignment horizontal="center" wrapText="1"/>
    </xf>
    <xf numFmtId="0" fontId="9" fillId="0" borderId="0" xfId="909" applyFont="1" applyFill="1" applyBorder="1" applyAlignment="1">
      <alignment horizontal="center"/>
    </xf>
    <xf numFmtId="0" fontId="30" fillId="0" borderId="26" xfId="909" applyFont="1" applyFill="1" applyBorder="1" applyAlignment="1">
      <alignment horizontal="center" vertical="center"/>
    </xf>
    <xf numFmtId="0" fontId="30" fillId="0" borderId="1" xfId="909" applyFont="1" applyFill="1" applyBorder="1" applyAlignment="1">
      <alignment horizontal="center" vertical="center"/>
    </xf>
    <xf numFmtId="0" fontId="30" fillId="0" borderId="23" xfId="909" applyFont="1" applyFill="1" applyBorder="1" applyAlignment="1">
      <alignment horizontal="center"/>
    </xf>
    <xf numFmtId="0" fontId="30" fillId="0" borderId="22" xfId="909" applyFont="1" applyFill="1" applyBorder="1" applyAlignment="1">
      <alignment horizontal="center"/>
    </xf>
    <xf numFmtId="180" fontId="30" fillId="0" borderId="17" xfId="909" applyNumberFormat="1" applyFont="1" applyFill="1" applyBorder="1" applyAlignment="1">
      <alignment horizontal="right" vertical="center"/>
    </xf>
    <xf numFmtId="180" fontId="30" fillId="0" borderId="16" xfId="909" applyNumberFormat="1" applyFont="1" applyFill="1" applyBorder="1" applyAlignment="1">
      <alignment horizontal="right" vertical="center"/>
    </xf>
    <xf numFmtId="180" fontId="30" fillId="0" borderId="17" xfId="943" applyNumberFormat="1" applyFont="1" applyFill="1" applyBorder="1" applyAlignment="1">
      <alignment horizontal="right" vertical="center"/>
    </xf>
    <xf numFmtId="180" fontId="30" fillId="0" borderId="16" xfId="943" applyNumberFormat="1" applyFont="1" applyFill="1" applyBorder="1" applyAlignment="1">
      <alignment horizontal="right" vertical="center"/>
    </xf>
    <xf numFmtId="180" fontId="30" fillId="0" borderId="24" xfId="943" applyNumberFormat="1" applyFont="1" applyFill="1" applyBorder="1" applyAlignment="1">
      <alignment horizontal="right" vertical="center"/>
    </xf>
    <xf numFmtId="180" fontId="30" fillId="0" borderId="25" xfId="943" applyNumberFormat="1" applyFont="1" applyFill="1" applyBorder="1" applyAlignment="1">
      <alignment horizontal="right" vertical="center"/>
    </xf>
    <xf numFmtId="180" fontId="30" fillId="0" borderId="23" xfId="943" applyNumberFormat="1" applyFont="1" applyFill="1" applyBorder="1" applyAlignment="1">
      <alignment horizontal="right" vertical="center"/>
    </xf>
    <xf numFmtId="180" fontId="30" fillId="0" borderId="22" xfId="943" applyNumberFormat="1" applyFont="1" applyFill="1" applyBorder="1" applyAlignment="1">
      <alignment horizontal="right" vertical="center"/>
    </xf>
    <xf numFmtId="0" fontId="45" fillId="0" borderId="0" xfId="909" applyFont="1" applyFill="1" applyAlignment="1">
      <alignment horizontal="right" vertical="center"/>
    </xf>
    <xf numFmtId="0" fontId="42" fillId="0" borderId="0" xfId="909" applyFont="1" applyFill="1" applyBorder="1" applyAlignment="1">
      <alignment horizontal="center"/>
    </xf>
    <xf numFmtId="0" fontId="40" fillId="0" borderId="0" xfId="909" applyFont="1" applyFill="1" applyBorder="1" applyAlignment="1">
      <alignment horizontal="center"/>
    </xf>
    <xf numFmtId="0" fontId="40" fillId="0" borderId="54" xfId="909" applyFont="1" applyFill="1" applyBorder="1" applyAlignment="1">
      <alignment horizontal="center" vertical="center"/>
    </xf>
    <xf numFmtId="0" fontId="40" fillId="0" borderId="21" xfId="909" applyFont="1" applyFill="1" applyBorder="1" applyAlignment="1">
      <alignment horizontal="center" vertical="center"/>
    </xf>
    <xf numFmtId="0" fontId="40" fillId="0" borderId="56" xfId="909" applyFont="1" applyFill="1" applyBorder="1" applyAlignment="1">
      <alignment horizontal="center" vertical="center"/>
    </xf>
    <xf numFmtId="0" fontId="40" fillId="0" borderId="38" xfId="909" applyFont="1" applyFill="1" applyBorder="1" applyAlignment="1">
      <alignment horizontal="center" vertical="center"/>
    </xf>
    <xf numFmtId="0" fontId="40" fillId="0" borderId="18" xfId="909" applyFont="1" applyFill="1" applyBorder="1" applyAlignment="1">
      <alignment horizontal="center" vertical="center"/>
    </xf>
    <xf numFmtId="0" fontId="40" fillId="0" borderId="36" xfId="909" applyFont="1" applyFill="1" applyBorder="1" applyAlignment="1">
      <alignment horizontal="center" vertical="center"/>
    </xf>
    <xf numFmtId="0" fontId="40" fillId="0" borderId="53" xfId="909" applyFont="1" applyFill="1" applyBorder="1" applyAlignment="1">
      <alignment horizontal="center" vertical="center"/>
    </xf>
    <xf numFmtId="0" fontId="40" fillId="0" borderId="59" xfId="909" applyFont="1" applyFill="1" applyBorder="1" applyAlignment="1">
      <alignment horizontal="center" vertical="center"/>
    </xf>
    <xf numFmtId="180" fontId="30" fillId="0" borderId="17" xfId="398" applyNumberFormat="1" applyFont="1" applyFill="1" applyBorder="1" applyAlignment="1">
      <alignment horizontal="right" vertical="center"/>
    </xf>
    <xf numFmtId="180" fontId="30" fillId="0" borderId="0" xfId="398" applyNumberFormat="1" applyFont="1" applyFill="1" applyBorder="1" applyAlignment="1">
      <alignment horizontal="right" vertical="center"/>
    </xf>
    <xf numFmtId="180" fontId="30" fillId="0" borderId="48" xfId="398" applyNumberFormat="1" applyFont="1" applyFill="1" applyBorder="1" applyAlignment="1">
      <alignment horizontal="right" vertical="center"/>
    </xf>
    <xf numFmtId="180" fontId="30" fillId="0" borderId="55" xfId="398" applyNumberFormat="1" applyFont="1" applyFill="1" applyBorder="1" applyAlignment="1">
      <alignment horizontal="right" vertical="center"/>
    </xf>
    <xf numFmtId="180" fontId="30" fillId="0" borderId="24" xfId="398" applyNumberFormat="1" applyFont="1" applyFill="1" applyBorder="1" applyAlignment="1">
      <alignment horizontal="right" vertical="center"/>
    </xf>
    <xf numFmtId="180" fontId="30" fillId="0" borderId="34" xfId="398" applyNumberFormat="1" applyFont="1" applyFill="1" applyBorder="1" applyAlignment="1">
      <alignment horizontal="right" vertical="center"/>
    </xf>
    <xf numFmtId="180" fontId="30" fillId="0" borderId="66" xfId="398" applyNumberFormat="1" applyFont="1" applyFill="1" applyBorder="1" applyAlignment="1">
      <alignment horizontal="right" vertical="center"/>
    </xf>
    <xf numFmtId="180" fontId="30" fillId="0" borderId="60" xfId="398" applyNumberFormat="1" applyFont="1" applyFill="1" applyBorder="1" applyAlignment="1">
      <alignment horizontal="right" vertical="center"/>
    </xf>
    <xf numFmtId="0" fontId="50" fillId="0" borderId="0" xfId="909" applyFont="1" applyFill="1" applyBorder="1" applyAlignment="1">
      <alignment horizontal="center" vertical="center"/>
    </xf>
    <xf numFmtId="38" fontId="52" fillId="0" borderId="0" xfId="398" applyFont="1" applyFill="1" applyAlignment="1">
      <alignment horizontal="right" vertical="center"/>
    </xf>
    <xf numFmtId="180" fontId="30" fillId="0" borderId="46" xfId="398" applyNumberFormat="1" applyFont="1" applyFill="1" applyBorder="1" applyAlignment="1">
      <alignment horizontal="right" vertical="center"/>
    </xf>
    <xf numFmtId="180" fontId="30" fillId="0" borderId="40" xfId="398" applyNumberFormat="1" applyFont="1" applyFill="1" applyBorder="1" applyAlignment="1">
      <alignment horizontal="right" vertical="center"/>
    </xf>
    <xf numFmtId="180" fontId="30" fillId="0" borderId="35" xfId="398" applyNumberFormat="1" applyFont="1" applyFill="1" applyBorder="1" applyAlignment="1">
      <alignment horizontal="right" vertical="center"/>
    </xf>
    <xf numFmtId="180" fontId="30" fillId="0" borderId="20" xfId="398" applyNumberFormat="1" applyFont="1" applyFill="1" applyBorder="1" applyAlignment="1">
      <alignment horizontal="right" vertical="center"/>
    </xf>
    <xf numFmtId="180" fontId="30" fillId="0" borderId="23" xfId="398" applyNumberFormat="1" applyFont="1" applyFill="1" applyBorder="1" applyAlignment="1">
      <alignment horizontal="right" vertical="center"/>
    </xf>
    <xf numFmtId="180" fontId="30" fillId="0" borderId="37" xfId="398" applyNumberFormat="1" applyFont="1" applyFill="1" applyBorder="1" applyAlignment="1">
      <alignment horizontal="right" vertical="center"/>
    </xf>
    <xf numFmtId="0" fontId="47" fillId="0" borderId="0" xfId="909" applyFont="1" applyFill="1" applyAlignment="1">
      <alignment horizontal="right" vertical="center"/>
    </xf>
    <xf numFmtId="0" fontId="19" fillId="0" borderId="0" xfId="909" applyFont="1" applyFill="1" applyAlignment="1">
      <alignment horizontal="center" vertical="center"/>
    </xf>
    <xf numFmtId="0" fontId="9" fillId="0" borderId="0" xfId="909" applyFont="1" applyFill="1" applyBorder="1" applyAlignment="1">
      <alignment horizontal="center" vertical="center"/>
    </xf>
    <xf numFmtId="0" fontId="30" fillId="0" borderId="54" xfId="909" applyFont="1" applyFill="1" applyBorder="1" applyAlignment="1">
      <alignment horizontal="center" vertical="center"/>
    </xf>
    <xf numFmtId="0" fontId="9" fillId="0" borderId="21" xfId="909" applyFont="1" applyFill="1" applyBorder="1" applyAlignment="1">
      <alignment horizontal="center" vertical="center"/>
    </xf>
    <xf numFmtId="0" fontId="9" fillId="0" borderId="21" xfId="909" applyFont="1" applyFill="1" applyBorder="1" applyAlignment="1">
      <alignment vertical="center"/>
    </xf>
    <xf numFmtId="0" fontId="9" fillId="0" borderId="56" xfId="909" applyFont="1" applyFill="1" applyBorder="1" applyAlignment="1">
      <alignment vertical="center"/>
    </xf>
    <xf numFmtId="0" fontId="9" fillId="0" borderId="38" xfId="909" applyFont="1" applyFill="1" applyBorder="1" applyAlignment="1">
      <alignment vertical="center"/>
    </xf>
    <xf numFmtId="0" fontId="9" fillId="0" borderId="18" xfId="909" applyFont="1" applyFill="1" applyBorder="1" applyAlignment="1">
      <alignment vertical="center"/>
    </xf>
    <xf numFmtId="0" fontId="9" fillId="0" borderId="36" xfId="909" applyFont="1" applyFill="1" applyBorder="1" applyAlignment="1">
      <alignment vertical="center"/>
    </xf>
    <xf numFmtId="0" fontId="31" fillId="0" borderId="53" xfId="909" applyFont="1" applyFill="1" applyBorder="1" applyAlignment="1">
      <alignment horizontal="center" vertical="center"/>
    </xf>
    <xf numFmtId="0" fontId="31" fillId="0" borderId="63" xfId="909" applyFont="1" applyFill="1" applyBorder="1" applyAlignment="1">
      <alignment horizontal="center" vertical="center"/>
    </xf>
    <xf numFmtId="0" fontId="31" fillId="0" borderId="59" xfId="909" applyFont="1" applyFill="1" applyBorder="1" applyAlignment="1">
      <alignment horizontal="center" vertical="center"/>
    </xf>
    <xf numFmtId="0" fontId="31" fillId="0" borderId="51" xfId="909" applyFont="1" applyFill="1" applyBorder="1" applyAlignment="1">
      <alignment horizontal="center" vertical="center"/>
    </xf>
    <xf numFmtId="180" fontId="30" fillId="0" borderId="53" xfId="909" applyNumberFormat="1" applyFont="1" applyFill="1" applyBorder="1" applyAlignment="1">
      <alignment horizontal="right" vertical="center"/>
    </xf>
    <xf numFmtId="180" fontId="30" fillId="0" borderId="63" xfId="909" applyNumberFormat="1" applyFont="1" applyFill="1" applyBorder="1" applyAlignment="1">
      <alignment horizontal="right" vertical="center"/>
    </xf>
    <xf numFmtId="180" fontId="30" fillId="0" borderId="17" xfId="946" applyNumberFormat="1" applyFont="1" applyFill="1" applyBorder="1" applyAlignment="1">
      <alignment horizontal="right" vertical="center"/>
    </xf>
    <xf numFmtId="180" fontId="30" fillId="0" borderId="16" xfId="946" applyNumberFormat="1" applyFont="1" applyFill="1" applyBorder="1" applyAlignment="1">
      <alignment horizontal="right" vertical="center"/>
    </xf>
    <xf numFmtId="180" fontId="30" fillId="0" borderId="24" xfId="946" applyNumberFormat="1" applyFont="1" applyFill="1" applyBorder="1" applyAlignment="1">
      <alignment horizontal="right" vertical="center"/>
    </xf>
    <xf numFmtId="180" fontId="30" fillId="0" borderId="25" xfId="946" applyNumberFormat="1" applyFont="1" applyFill="1" applyBorder="1" applyAlignment="1">
      <alignment horizontal="right" vertical="center"/>
    </xf>
    <xf numFmtId="0" fontId="49" fillId="0" borderId="41" xfId="909" applyFont="1" applyFill="1" applyBorder="1" applyAlignment="1">
      <alignment horizontal="left" vertical="center"/>
    </xf>
    <xf numFmtId="0" fontId="49" fillId="0" borderId="19" xfId="909" applyFont="1" applyFill="1" applyBorder="1" applyAlignment="1">
      <alignment horizontal="left" vertical="center"/>
    </xf>
    <xf numFmtId="0" fontId="49" fillId="0" borderId="40" xfId="909" applyFont="1" applyFill="1" applyBorder="1" applyAlignment="1">
      <alignment horizontal="left" vertical="center"/>
    </xf>
    <xf numFmtId="180" fontId="30" fillId="0" borderId="46" xfId="946" applyNumberFormat="1" applyFont="1" applyFill="1" applyBorder="1" applyAlignment="1">
      <alignment horizontal="right" vertical="center"/>
    </xf>
    <xf numFmtId="180" fontId="30" fillId="0" borderId="47" xfId="946" applyNumberFormat="1" applyFont="1" applyFill="1" applyBorder="1" applyAlignment="1">
      <alignment horizontal="right" vertical="center"/>
    </xf>
    <xf numFmtId="0" fontId="49" fillId="0" borderId="27" xfId="909" applyFont="1" applyFill="1" applyBorder="1" applyAlignment="1">
      <alignment horizontal="left" vertical="center"/>
    </xf>
    <xf numFmtId="0" fontId="49" fillId="0" borderId="0" xfId="909" applyFont="1" applyFill="1" applyBorder="1" applyAlignment="1">
      <alignment horizontal="left" vertical="center"/>
    </xf>
    <xf numFmtId="0" fontId="49" fillId="0" borderId="31" xfId="909" applyFont="1" applyFill="1" applyBorder="1" applyAlignment="1">
      <alignment horizontal="left" vertical="center"/>
    </xf>
    <xf numFmtId="0" fontId="49" fillId="0" borderId="26" xfId="909" applyFont="1" applyFill="1" applyBorder="1" applyAlignment="1">
      <alignment horizontal="left" vertical="center"/>
    </xf>
    <xf numFmtId="0" fontId="49" fillId="0" borderId="1" xfId="909" applyFont="1" applyFill="1" applyBorder="1" applyAlignment="1">
      <alignment horizontal="left" vertical="center"/>
    </xf>
    <xf numFmtId="0" fontId="49" fillId="0" borderId="37" xfId="909" applyFont="1" applyFill="1" applyBorder="1" applyAlignment="1">
      <alignment horizontal="left" vertical="center"/>
    </xf>
    <xf numFmtId="180" fontId="30" fillId="0" borderId="23" xfId="946" applyNumberFormat="1" applyFont="1" applyFill="1" applyBorder="1" applyAlignment="1">
      <alignment horizontal="right" vertical="center"/>
    </xf>
    <xf numFmtId="180" fontId="30" fillId="0" borderId="22" xfId="946" applyNumberFormat="1" applyFont="1" applyFill="1" applyBorder="1" applyAlignment="1">
      <alignment horizontal="right" vertical="center"/>
    </xf>
    <xf numFmtId="180" fontId="30" fillId="0" borderId="48" xfId="909" applyNumberFormat="1" applyFont="1" applyFill="1" applyBorder="1" applyAlignment="1">
      <alignment horizontal="right" vertical="center"/>
    </xf>
    <xf numFmtId="180" fontId="30" fillId="0" borderId="71" xfId="909" applyNumberFormat="1" applyFont="1" applyFill="1" applyBorder="1" applyAlignment="1">
      <alignment horizontal="right" vertical="center"/>
    </xf>
    <xf numFmtId="180" fontId="30" fillId="0" borderId="59" xfId="909" applyNumberFormat="1" applyFont="1" applyFill="1" applyBorder="1" applyAlignment="1">
      <alignment horizontal="right" vertical="center"/>
    </xf>
    <xf numFmtId="180" fontId="30" fillId="0" borderId="51" xfId="909" applyNumberFormat="1" applyFont="1" applyFill="1" applyBorder="1" applyAlignment="1">
      <alignment horizontal="right" vertical="center"/>
    </xf>
  </cellXfs>
  <cellStyles count="973">
    <cellStyle name="20% - アクセント 1 10" xfId="1"/>
    <cellStyle name="20% - アクセント 1 11" xfId="2"/>
    <cellStyle name="20% - アクセント 1 12" xfId="3"/>
    <cellStyle name="20% - アクセント 1 13" xfId="4"/>
    <cellStyle name="20% - アクセント 1 14" xfId="5"/>
    <cellStyle name="20% - アクセント 1 15" xfId="6"/>
    <cellStyle name="20% - アクセント 1 16" xfId="7"/>
    <cellStyle name="20% - アクセント 1 17" xfId="8"/>
    <cellStyle name="20% - アクセント 1 18" xfId="9"/>
    <cellStyle name="20% - アクセント 1 19" xfId="10"/>
    <cellStyle name="20% - アクセント 1 2" xfId="11"/>
    <cellStyle name="20% - アクセント 1 20" xfId="12"/>
    <cellStyle name="20% - アクセント 1 21" xfId="13"/>
    <cellStyle name="20% - アクセント 1 22" xfId="14"/>
    <cellStyle name="20% - アクセント 1 23" xfId="15"/>
    <cellStyle name="20% - アクセント 1 3" xfId="16"/>
    <cellStyle name="20% - アクセント 1 4" xfId="17"/>
    <cellStyle name="20% - アクセント 1 5" xfId="18"/>
    <cellStyle name="20% - アクセント 1 6" xfId="19"/>
    <cellStyle name="20% - アクセント 1 7" xfId="20"/>
    <cellStyle name="20% - アクセント 1 8" xfId="21"/>
    <cellStyle name="20% - アクセント 1 9" xfId="22"/>
    <cellStyle name="20% - アクセント 2 10" xfId="23"/>
    <cellStyle name="20% - アクセント 2 11" xfId="24"/>
    <cellStyle name="20% - アクセント 2 12" xfId="25"/>
    <cellStyle name="20% - アクセント 2 13" xfId="26"/>
    <cellStyle name="20% - アクセント 2 14" xfId="27"/>
    <cellStyle name="20% - アクセント 2 15" xfId="28"/>
    <cellStyle name="20% - アクセント 2 16" xfId="29"/>
    <cellStyle name="20% - アクセント 2 17" xfId="30"/>
    <cellStyle name="20% - アクセント 2 18" xfId="31"/>
    <cellStyle name="20% - アクセント 2 19" xfId="32"/>
    <cellStyle name="20% - アクセント 2 2" xfId="33"/>
    <cellStyle name="20% - アクセント 2 20" xfId="34"/>
    <cellStyle name="20% - アクセント 2 21" xfId="35"/>
    <cellStyle name="20% - アクセント 2 22" xfId="36"/>
    <cellStyle name="20% - アクセント 2 23" xfId="37"/>
    <cellStyle name="20% - アクセント 2 3" xfId="38"/>
    <cellStyle name="20% - アクセント 2 4" xfId="39"/>
    <cellStyle name="20% - アクセント 2 5" xfId="40"/>
    <cellStyle name="20% - アクセント 2 6" xfId="41"/>
    <cellStyle name="20% - アクセント 2 7" xfId="42"/>
    <cellStyle name="20% - アクセント 2 8" xfId="43"/>
    <cellStyle name="20% - アクセント 2 9" xfId="44"/>
    <cellStyle name="20% - アクセント 3 10" xfId="45"/>
    <cellStyle name="20% - アクセント 3 11" xfId="46"/>
    <cellStyle name="20% - アクセント 3 12" xfId="47"/>
    <cellStyle name="20% - アクセント 3 13" xfId="48"/>
    <cellStyle name="20% - アクセント 3 14" xfId="49"/>
    <cellStyle name="20% - アクセント 3 15" xfId="50"/>
    <cellStyle name="20% - アクセント 3 16" xfId="51"/>
    <cellStyle name="20% - アクセント 3 17" xfId="52"/>
    <cellStyle name="20% - アクセント 3 18" xfId="53"/>
    <cellStyle name="20% - アクセント 3 19" xfId="54"/>
    <cellStyle name="20% - アクセント 3 2" xfId="55"/>
    <cellStyle name="20% - アクセント 3 20" xfId="56"/>
    <cellStyle name="20% - アクセント 3 21" xfId="57"/>
    <cellStyle name="20% - アクセント 3 22" xfId="58"/>
    <cellStyle name="20% - アクセント 3 23" xfId="59"/>
    <cellStyle name="20% - アクセント 3 3" xfId="60"/>
    <cellStyle name="20% - アクセント 3 4" xfId="61"/>
    <cellStyle name="20% - アクセント 3 5" xfId="62"/>
    <cellStyle name="20% - アクセント 3 6" xfId="63"/>
    <cellStyle name="20% - アクセント 3 7" xfId="64"/>
    <cellStyle name="20% - アクセント 3 8" xfId="65"/>
    <cellStyle name="20% - アクセント 3 9" xfId="66"/>
    <cellStyle name="20% - アクセント 4 10" xfId="67"/>
    <cellStyle name="20% - アクセント 4 11" xfId="68"/>
    <cellStyle name="20% - アクセント 4 12" xfId="69"/>
    <cellStyle name="20% - アクセント 4 13" xfId="70"/>
    <cellStyle name="20% - アクセント 4 14" xfId="71"/>
    <cellStyle name="20% - アクセント 4 15" xfId="72"/>
    <cellStyle name="20% - アクセント 4 16" xfId="73"/>
    <cellStyle name="20% - アクセント 4 17" xfId="74"/>
    <cellStyle name="20% - アクセント 4 18" xfId="75"/>
    <cellStyle name="20% - アクセント 4 19" xfId="76"/>
    <cellStyle name="20% - アクセント 4 2" xfId="77"/>
    <cellStyle name="20% - アクセント 4 20" xfId="78"/>
    <cellStyle name="20% - アクセント 4 21" xfId="79"/>
    <cellStyle name="20% - アクセント 4 22" xfId="80"/>
    <cellStyle name="20% - アクセント 4 23" xfId="81"/>
    <cellStyle name="20% - アクセント 4 3" xfId="82"/>
    <cellStyle name="20% - アクセント 4 4" xfId="83"/>
    <cellStyle name="20% - アクセント 4 5" xfId="84"/>
    <cellStyle name="20% - アクセント 4 6" xfId="85"/>
    <cellStyle name="20% - アクセント 4 7" xfId="86"/>
    <cellStyle name="20% - アクセント 4 8" xfId="87"/>
    <cellStyle name="20% - アクセント 4 9" xfId="88"/>
    <cellStyle name="20% - アクセント 5 10" xfId="89"/>
    <cellStyle name="20% - アクセント 5 11" xfId="90"/>
    <cellStyle name="20% - アクセント 5 12" xfId="91"/>
    <cellStyle name="20% - アクセント 5 13" xfId="92"/>
    <cellStyle name="20% - アクセント 5 14" xfId="93"/>
    <cellStyle name="20% - アクセント 5 15" xfId="94"/>
    <cellStyle name="20% - アクセント 5 16" xfId="95"/>
    <cellStyle name="20% - アクセント 5 17" xfId="96"/>
    <cellStyle name="20% - アクセント 5 18" xfId="97"/>
    <cellStyle name="20% - アクセント 5 19" xfId="98"/>
    <cellStyle name="20% - アクセント 5 2" xfId="99"/>
    <cellStyle name="20% - アクセント 5 20" xfId="100"/>
    <cellStyle name="20% - アクセント 5 21" xfId="101"/>
    <cellStyle name="20% - アクセント 5 22" xfId="102"/>
    <cellStyle name="20% - アクセント 5 23" xfId="103"/>
    <cellStyle name="20% - アクセント 5 3" xfId="104"/>
    <cellStyle name="20% - アクセント 5 4" xfId="105"/>
    <cellStyle name="20% - アクセント 5 5" xfId="106"/>
    <cellStyle name="20% - アクセント 5 6" xfId="107"/>
    <cellStyle name="20% - アクセント 5 7" xfId="108"/>
    <cellStyle name="20% - アクセント 5 8" xfId="109"/>
    <cellStyle name="20% - アクセント 5 9" xfId="110"/>
    <cellStyle name="20% - アクセント 6 10" xfId="111"/>
    <cellStyle name="20% - アクセント 6 11" xfId="112"/>
    <cellStyle name="20% - アクセント 6 12" xfId="113"/>
    <cellStyle name="20% - アクセント 6 13" xfId="114"/>
    <cellStyle name="20% - アクセント 6 14" xfId="115"/>
    <cellStyle name="20% - アクセント 6 15" xfId="116"/>
    <cellStyle name="20% - アクセント 6 16" xfId="117"/>
    <cellStyle name="20% - アクセント 6 17" xfId="118"/>
    <cellStyle name="20% - アクセント 6 18" xfId="119"/>
    <cellStyle name="20% - アクセント 6 19" xfId="120"/>
    <cellStyle name="20% - アクセント 6 2" xfId="121"/>
    <cellStyle name="20% - アクセント 6 20" xfId="122"/>
    <cellStyle name="20% - アクセント 6 21" xfId="123"/>
    <cellStyle name="20% - アクセント 6 22" xfId="124"/>
    <cellStyle name="20% - アクセント 6 23" xfId="125"/>
    <cellStyle name="20% - アクセント 6 3" xfId="126"/>
    <cellStyle name="20% - アクセント 6 4" xfId="127"/>
    <cellStyle name="20% - アクセント 6 5" xfId="128"/>
    <cellStyle name="20% - アクセント 6 6" xfId="129"/>
    <cellStyle name="20% - アクセント 6 7" xfId="130"/>
    <cellStyle name="20% - アクセント 6 8" xfId="131"/>
    <cellStyle name="20% - アクセント 6 9" xfId="132"/>
    <cellStyle name="40% - アクセント 1 10" xfId="133"/>
    <cellStyle name="40% - アクセント 1 11" xfId="134"/>
    <cellStyle name="40% - アクセント 1 12" xfId="135"/>
    <cellStyle name="40% - アクセント 1 13" xfId="136"/>
    <cellStyle name="40% - アクセント 1 14" xfId="137"/>
    <cellStyle name="40% - アクセント 1 15" xfId="138"/>
    <cellStyle name="40% - アクセント 1 16" xfId="139"/>
    <cellStyle name="40% - アクセント 1 17" xfId="140"/>
    <cellStyle name="40% - アクセント 1 18" xfId="141"/>
    <cellStyle name="40% - アクセント 1 19" xfId="142"/>
    <cellStyle name="40% - アクセント 1 2" xfId="143"/>
    <cellStyle name="40% - アクセント 1 20" xfId="144"/>
    <cellStyle name="40% - アクセント 1 21" xfId="145"/>
    <cellStyle name="40% - アクセント 1 22" xfId="146"/>
    <cellStyle name="40% - アクセント 1 23" xfId="147"/>
    <cellStyle name="40% - アクセント 1 3" xfId="148"/>
    <cellStyle name="40% - アクセント 1 4" xfId="149"/>
    <cellStyle name="40% - アクセント 1 5" xfId="150"/>
    <cellStyle name="40% - アクセント 1 6" xfId="151"/>
    <cellStyle name="40% - アクセント 1 7" xfId="152"/>
    <cellStyle name="40% - アクセント 1 8" xfId="153"/>
    <cellStyle name="40% - アクセント 1 9" xfId="154"/>
    <cellStyle name="40% - アクセント 2 10" xfId="155"/>
    <cellStyle name="40% - アクセント 2 11" xfId="156"/>
    <cellStyle name="40% - アクセント 2 12" xfId="157"/>
    <cellStyle name="40% - アクセント 2 13" xfId="158"/>
    <cellStyle name="40% - アクセント 2 14" xfId="159"/>
    <cellStyle name="40% - アクセント 2 15" xfId="160"/>
    <cellStyle name="40% - アクセント 2 16" xfId="161"/>
    <cellStyle name="40% - アクセント 2 17" xfId="162"/>
    <cellStyle name="40% - アクセント 2 18" xfId="163"/>
    <cellStyle name="40% - アクセント 2 19" xfId="164"/>
    <cellStyle name="40% - アクセント 2 2" xfId="165"/>
    <cellStyle name="40% - アクセント 2 20" xfId="166"/>
    <cellStyle name="40% - アクセント 2 21" xfId="167"/>
    <cellStyle name="40% - アクセント 2 22" xfId="168"/>
    <cellStyle name="40% - アクセント 2 23" xfId="169"/>
    <cellStyle name="40% - アクセント 2 3" xfId="170"/>
    <cellStyle name="40% - アクセント 2 4" xfId="171"/>
    <cellStyle name="40% - アクセント 2 5" xfId="172"/>
    <cellStyle name="40% - アクセント 2 6" xfId="173"/>
    <cellStyle name="40% - アクセント 2 7" xfId="174"/>
    <cellStyle name="40% - アクセント 2 8" xfId="175"/>
    <cellStyle name="40% - アクセント 2 9" xfId="176"/>
    <cellStyle name="40% - アクセント 3 10" xfId="177"/>
    <cellStyle name="40% - アクセント 3 11" xfId="178"/>
    <cellStyle name="40% - アクセント 3 12" xfId="179"/>
    <cellStyle name="40% - アクセント 3 13" xfId="180"/>
    <cellStyle name="40% - アクセント 3 14" xfId="181"/>
    <cellStyle name="40% - アクセント 3 15" xfId="182"/>
    <cellStyle name="40% - アクセント 3 16" xfId="183"/>
    <cellStyle name="40% - アクセント 3 17" xfId="184"/>
    <cellStyle name="40% - アクセント 3 18" xfId="185"/>
    <cellStyle name="40% - アクセント 3 19" xfId="186"/>
    <cellStyle name="40% - アクセント 3 2" xfId="187"/>
    <cellStyle name="40% - アクセント 3 20" xfId="188"/>
    <cellStyle name="40% - アクセント 3 21" xfId="189"/>
    <cellStyle name="40% - アクセント 3 22" xfId="190"/>
    <cellStyle name="40% - アクセント 3 23" xfId="191"/>
    <cellStyle name="40% - アクセント 3 3" xfId="192"/>
    <cellStyle name="40% - アクセント 3 4" xfId="193"/>
    <cellStyle name="40% - アクセント 3 5" xfId="194"/>
    <cellStyle name="40% - アクセント 3 6" xfId="195"/>
    <cellStyle name="40% - アクセント 3 7" xfId="196"/>
    <cellStyle name="40% - アクセント 3 8" xfId="197"/>
    <cellStyle name="40% - アクセント 3 9" xfId="198"/>
    <cellStyle name="40% - アクセント 4 10" xfId="199"/>
    <cellStyle name="40% - アクセント 4 11" xfId="200"/>
    <cellStyle name="40% - アクセント 4 12" xfId="201"/>
    <cellStyle name="40% - アクセント 4 13" xfId="202"/>
    <cellStyle name="40% - アクセント 4 14" xfId="203"/>
    <cellStyle name="40% - アクセント 4 15" xfId="204"/>
    <cellStyle name="40% - アクセント 4 16" xfId="205"/>
    <cellStyle name="40% - アクセント 4 17" xfId="206"/>
    <cellStyle name="40% - アクセント 4 18" xfId="207"/>
    <cellStyle name="40% - アクセント 4 19" xfId="208"/>
    <cellStyle name="40% - アクセント 4 2" xfId="209"/>
    <cellStyle name="40% - アクセント 4 20" xfId="210"/>
    <cellStyle name="40% - アクセント 4 21" xfId="211"/>
    <cellStyle name="40% - アクセント 4 22" xfId="212"/>
    <cellStyle name="40% - アクセント 4 23" xfId="213"/>
    <cellStyle name="40% - アクセント 4 3" xfId="214"/>
    <cellStyle name="40% - アクセント 4 4" xfId="215"/>
    <cellStyle name="40% - アクセント 4 5" xfId="216"/>
    <cellStyle name="40% - アクセント 4 6" xfId="217"/>
    <cellStyle name="40% - アクセント 4 7" xfId="218"/>
    <cellStyle name="40% - アクセント 4 8" xfId="219"/>
    <cellStyle name="40% - アクセント 4 9" xfId="220"/>
    <cellStyle name="40% - アクセント 5 10" xfId="221"/>
    <cellStyle name="40% - アクセント 5 11" xfId="222"/>
    <cellStyle name="40% - アクセント 5 12" xfId="223"/>
    <cellStyle name="40% - アクセント 5 13" xfId="224"/>
    <cellStyle name="40% - アクセント 5 14" xfId="225"/>
    <cellStyle name="40% - アクセント 5 15" xfId="226"/>
    <cellStyle name="40% - アクセント 5 16" xfId="227"/>
    <cellStyle name="40% - アクセント 5 17" xfId="228"/>
    <cellStyle name="40% - アクセント 5 18" xfId="229"/>
    <cellStyle name="40% - アクセント 5 19" xfId="230"/>
    <cellStyle name="40% - アクセント 5 2" xfId="231"/>
    <cellStyle name="40% - アクセント 5 20" xfId="232"/>
    <cellStyle name="40% - アクセント 5 21" xfId="233"/>
    <cellStyle name="40% - アクセント 5 22" xfId="234"/>
    <cellStyle name="40% - アクセント 5 23" xfId="235"/>
    <cellStyle name="40% - アクセント 5 3" xfId="236"/>
    <cellStyle name="40% - アクセント 5 4" xfId="237"/>
    <cellStyle name="40% - アクセント 5 5" xfId="238"/>
    <cellStyle name="40% - アクセント 5 6" xfId="239"/>
    <cellStyle name="40% - アクセント 5 7" xfId="240"/>
    <cellStyle name="40% - アクセント 5 8" xfId="241"/>
    <cellStyle name="40% - アクセント 5 9" xfId="242"/>
    <cellStyle name="40% - アクセント 6 10" xfId="243"/>
    <cellStyle name="40% - アクセント 6 11" xfId="244"/>
    <cellStyle name="40% - アクセント 6 12" xfId="245"/>
    <cellStyle name="40% - アクセント 6 13" xfId="246"/>
    <cellStyle name="40% - アクセント 6 14" xfId="247"/>
    <cellStyle name="40% - アクセント 6 15" xfId="248"/>
    <cellStyle name="40% - アクセント 6 16" xfId="249"/>
    <cellStyle name="40% - アクセント 6 17" xfId="250"/>
    <cellStyle name="40% - アクセント 6 18" xfId="251"/>
    <cellStyle name="40% - アクセント 6 19" xfId="252"/>
    <cellStyle name="40% - アクセント 6 2" xfId="253"/>
    <cellStyle name="40% - アクセント 6 20" xfId="254"/>
    <cellStyle name="40% - アクセント 6 21" xfId="255"/>
    <cellStyle name="40% - アクセント 6 22" xfId="256"/>
    <cellStyle name="40% - アクセント 6 23" xfId="257"/>
    <cellStyle name="40% - アクセント 6 3" xfId="258"/>
    <cellStyle name="40% - アクセント 6 4" xfId="259"/>
    <cellStyle name="40% - アクセント 6 5" xfId="260"/>
    <cellStyle name="40% - アクセント 6 6" xfId="261"/>
    <cellStyle name="40% - アクセント 6 7" xfId="262"/>
    <cellStyle name="40% - アクセント 6 8" xfId="263"/>
    <cellStyle name="40% - アクセント 6 9" xfId="264"/>
    <cellStyle name="60% - アクセント 1 10" xfId="265"/>
    <cellStyle name="60% - アクセント 1 11" xfId="266"/>
    <cellStyle name="60% - アクセント 1 12" xfId="267"/>
    <cellStyle name="60% - アクセント 1 13" xfId="268"/>
    <cellStyle name="60% - アクセント 1 14" xfId="269"/>
    <cellStyle name="60% - アクセント 1 15" xfId="270"/>
    <cellStyle name="60% - アクセント 1 16" xfId="271"/>
    <cellStyle name="60% - アクセント 1 17" xfId="272"/>
    <cellStyle name="60% - アクセント 1 18" xfId="273"/>
    <cellStyle name="60% - アクセント 1 19" xfId="274"/>
    <cellStyle name="60% - アクセント 1 2" xfId="275"/>
    <cellStyle name="60% - アクセント 1 20" xfId="276"/>
    <cellStyle name="60% - アクセント 1 21" xfId="277"/>
    <cellStyle name="60% - アクセント 1 22" xfId="278"/>
    <cellStyle name="60% - アクセント 1 23" xfId="279"/>
    <cellStyle name="60% - アクセント 1 3" xfId="280"/>
    <cellStyle name="60% - アクセント 1 4" xfId="281"/>
    <cellStyle name="60% - アクセント 1 5" xfId="282"/>
    <cellStyle name="60% - アクセント 1 6" xfId="283"/>
    <cellStyle name="60% - アクセント 1 7" xfId="284"/>
    <cellStyle name="60% - アクセント 1 8" xfId="285"/>
    <cellStyle name="60% - アクセント 1 9" xfId="286"/>
    <cellStyle name="60% - アクセント 2 10" xfId="287"/>
    <cellStyle name="60% - アクセント 2 11" xfId="288"/>
    <cellStyle name="60% - アクセント 2 12" xfId="289"/>
    <cellStyle name="60% - アクセント 2 13" xfId="290"/>
    <cellStyle name="60% - アクセント 2 14" xfId="291"/>
    <cellStyle name="60% - アクセント 2 15" xfId="292"/>
    <cellStyle name="60% - アクセント 2 16" xfId="293"/>
    <cellStyle name="60% - アクセント 2 17" xfId="294"/>
    <cellStyle name="60% - アクセント 2 18" xfId="295"/>
    <cellStyle name="60% - アクセント 2 19" xfId="296"/>
    <cellStyle name="60% - アクセント 2 2" xfId="297"/>
    <cellStyle name="60% - アクセント 2 20" xfId="298"/>
    <cellStyle name="60% - アクセント 2 21" xfId="299"/>
    <cellStyle name="60% - アクセント 2 22" xfId="300"/>
    <cellStyle name="60% - アクセント 2 23" xfId="301"/>
    <cellStyle name="60% - アクセント 2 3" xfId="302"/>
    <cellStyle name="60% - アクセント 2 4" xfId="303"/>
    <cellStyle name="60% - アクセント 2 5" xfId="304"/>
    <cellStyle name="60% - アクセント 2 6" xfId="305"/>
    <cellStyle name="60% - アクセント 2 7" xfId="306"/>
    <cellStyle name="60% - アクセント 2 8" xfId="307"/>
    <cellStyle name="60% - アクセント 2 9" xfId="308"/>
    <cellStyle name="60% - アクセント 3 10" xfId="309"/>
    <cellStyle name="60% - アクセント 3 11" xfId="310"/>
    <cellStyle name="60% - アクセント 3 12" xfId="311"/>
    <cellStyle name="60% - アクセント 3 13" xfId="312"/>
    <cellStyle name="60% - アクセント 3 14" xfId="313"/>
    <cellStyle name="60% - アクセント 3 15" xfId="314"/>
    <cellStyle name="60% - アクセント 3 16" xfId="315"/>
    <cellStyle name="60% - アクセント 3 17" xfId="316"/>
    <cellStyle name="60% - アクセント 3 18" xfId="317"/>
    <cellStyle name="60% - アクセント 3 19" xfId="318"/>
    <cellStyle name="60% - アクセント 3 2" xfId="319"/>
    <cellStyle name="60% - アクセント 3 20" xfId="320"/>
    <cellStyle name="60% - アクセント 3 21" xfId="321"/>
    <cellStyle name="60% - アクセント 3 22" xfId="322"/>
    <cellStyle name="60% - アクセント 3 23" xfId="323"/>
    <cellStyle name="60% - アクセント 3 3" xfId="324"/>
    <cellStyle name="60% - アクセント 3 4" xfId="325"/>
    <cellStyle name="60% - アクセント 3 5" xfId="326"/>
    <cellStyle name="60% - アクセント 3 6" xfId="327"/>
    <cellStyle name="60% - アクセント 3 7" xfId="328"/>
    <cellStyle name="60% - アクセント 3 8" xfId="329"/>
    <cellStyle name="60% - アクセント 3 9" xfId="330"/>
    <cellStyle name="60% - アクセント 4 10" xfId="331"/>
    <cellStyle name="60% - アクセント 4 11" xfId="332"/>
    <cellStyle name="60% - アクセント 4 12" xfId="333"/>
    <cellStyle name="60% - アクセント 4 13" xfId="334"/>
    <cellStyle name="60% - アクセント 4 14" xfId="335"/>
    <cellStyle name="60% - アクセント 4 15" xfId="336"/>
    <cellStyle name="60% - アクセント 4 16" xfId="337"/>
    <cellStyle name="60% - アクセント 4 17" xfId="338"/>
    <cellStyle name="60% - アクセント 4 18" xfId="339"/>
    <cellStyle name="60% - アクセント 4 19" xfId="340"/>
    <cellStyle name="60% - アクセント 4 2" xfId="341"/>
    <cellStyle name="60% - アクセント 4 20" xfId="342"/>
    <cellStyle name="60% - アクセント 4 21" xfId="343"/>
    <cellStyle name="60% - アクセント 4 22" xfId="344"/>
    <cellStyle name="60% - アクセント 4 23" xfId="345"/>
    <cellStyle name="60% - アクセント 4 3" xfId="346"/>
    <cellStyle name="60% - アクセント 4 4" xfId="347"/>
    <cellStyle name="60% - アクセント 4 5" xfId="348"/>
    <cellStyle name="60% - アクセント 4 6" xfId="349"/>
    <cellStyle name="60% - アクセント 4 7" xfId="350"/>
    <cellStyle name="60% - アクセント 4 8" xfId="351"/>
    <cellStyle name="60% - アクセント 4 9" xfId="352"/>
    <cellStyle name="60% - アクセント 5 10" xfId="353"/>
    <cellStyle name="60% - アクセント 5 11" xfId="354"/>
    <cellStyle name="60% - アクセント 5 12" xfId="355"/>
    <cellStyle name="60% - アクセント 5 13" xfId="356"/>
    <cellStyle name="60% - アクセント 5 14" xfId="357"/>
    <cellStyle name="60% - アクセント 5 15" xfId="358"/>
    <cellStyle name="60% - アクセント 5 16" xfId="359"/>
    <cellStyle name="60% - アクセント 5 17" xfId="360"/>
    <cellStyle name="60% - アクセント 5 18" xfId="361"/>
    <cellStyle name="60% - アクセント 5 19" xfId="362"/>
    <cellStyle name="60% - アクセント 5 2" xfId="363"/>
    <cellStyle name="60% - アクセント 5 20" xfId="364"/>
    <cellStyle name="60% - アクセント 5 21" xfId="365"/>
    <cellStyle name="60% - アクセント 5 22" xfId="366"/>
    <cellStyle name="60% - アクセント 5 23" xfId="367"/>
    <cellStyle name="60% - アクセント 5 3" xfId="368"/>
    <cellStyle name="60% - アクセント 5 4" xfId="369"/>
    <cellStyle name="60% - アクセント 5 5" xfId="370"/>
    <cellStyle name="60% - アクセント 5 6" xfId="371"/>
    <cellStyle name="60% - アクセント 5 7" xfId="372"/>
    <cellStyle name="60% - アクセント 5 8" xfId="373"/>
    <cellStyle name="60% - アクセント 5 9" xfId="374"/>
    <cellStyle name="60% - アクセント 6 10" xfId="375"/>
    <cellStyle name="60% - アクセント 6 11" xfId="376"/>
    <cellStyle name="60% - アクセント 6 12" xfId="377"/>
    <cellStyle name="60% - アクセント 6 13" xfId="378"/>
    <cellStyle name="60% - アクセント 6 14" xfId="379"/>
    <cellStyle name="60% - アクセント 6 15" xfId="380"/>
    <cellStyle name="60% - アクセント 6 16" xfId="381"/>
    <cellStyle name="60% - アクセント 6 17" xfId="382"/>
    <cellStyle name="60% - アクセント 6 18" xfId="383"/>
    <cellStyle name="60% - アクセント 6 19" xfId="384"/>
    <cellStyle name="60% - アクセント 6 2" xfId="385"/>
    <cellStyle name="60% - アクセント 6 20" xfId="386"/>
    <cellStyle name="60% - アクセント 6 21" xfId="387"/>
    <cellStyle name="60% - アクセント 6 22" xfId="388"/>
    <cellStyle name="60% - アクセント 6 23" xfId="389"/>
    <cellStyle name="60% - アクセント 6 3" xfId="390"/>
    <cellStyle name="60% - アクセント 6 4" xfId="391"/>
    <cellStyle name="60% - アクセント 6 5" xfId="392"/>
    <cellStyle name="60% - アクセント 6 6" xfId="393"/>
    <cellStyle name="60% - アクセント 6 7" xfId="394"/>
    <cellStyle name="60% - アクセント 6 8" xfId="395"/>
    <cellStyle name="60% - アクセント 6 9" xfId="396"/>
    <cellStyle name="Calc Currency (0)" xfId="397"/>
    <cellStyle name="Header1" xfId="399"/>
    <cellStyle name="Header2" xfId="400"/>
    <cellStyle name="Header2 2" xfId="401"/>
    <cellStyle name="Normal_#18-Internet" xfId="402"/>
    <cellStyle name="アクセント 1 10" xfId="403"/>
    <cellStyle name="アクセント 1 11" xfId="404"/>
    <cellStyle name="アクセント 1 12" xfId="405"/>
    <cellStyle name="アクセント 1 13" xfId="406"/>
    <cellStyle name="アクセント 1 14" xfId="407"/>
    <cellStyle name="アクセント 1 15" xfId="408"/>
    <cellStyle name="アクセント 1 16" xfId="409"/>
    <cellStyle name="アクセント 1 17" xfId="410"/>
    <cellStyle name="アクセント 1 18" xfId="411"/>
    <cellStyle name="アクセント 1 19" xfId="412"/>
    <cellStyle name="アクセント 1 2" xfId="413"/>
    <cellStyle name="アクセント 1 20" xfId="414"/>
    <cellStyle name="アクセント 1 21" xfId="415"/>
    <cellStyle name="アクセント 1 22" xfId="416"/>
    <cellStyle name="アクセント 1 23" xfId="417"/>
    <cellStyle name="アクセント 1 3" xfId="418"/>
    <cellStyle name="アクセント 1 4" xfId="419"/>
    <cellStyle name="アクセント 1 5" xfId="420"/>
    <cellStyle name="アクセント 1 6" xfId="421"/>
    <cellStyle name="アクセント 1 7" xfId="422"/>
    <cellStyle name="アクセント 1 8" xfId="423"/>
    <cellStyle name="アクセント 1 9" xfId="424"/>
    <cellStyle name="アクセント 2 10" xfId="425"/>
    <cellStyle name="アクセント 2 11" xfId="426"/>
    <cellStyle name="アクセント 2 12" xfId="427"/>
    <cellStyle name="アクセント 2 13" xfId="428"/>
    <cellStyle name="アクセント 2 14" xfId="429"/>
    <cellStyle name="アクセント 2 15" xfId="430"/>
    <cellStyle name="アクセント 2 16" xfId="431"/>
    <cellStyle name="アクセント 2 17" xfId="432"/>
    <cellStyle name="アクセント 2 18" xfId="433"/>
    <cellStyle name="アクセント 2 19" xfId="434"/>
    <cellStyle name="アクセント 2 2" xfId="435"/>
    <cellStyle name="アクセント 2 20" xfId="436"/>
    <cellStyle name="アクセント 2 21" xfId="437"/>
    <cellStyle name="アクセント 2 22" xfId="438"/>
    <cellStyle name="アクセント 2 23" xfId="439"/>
    <cellStyle name="アクセント 2 3" xfId="440"/>
    <cellStyle name="アクセント 2 4" xfId="441"/>
    <cellStyle name="アクセント 2 5" xfId="442"/>
    <cellStyle name="アクセント 2 6" xfId="443"/>
    <cellStyle name="アクセント 2 7" xfId="444"/>
    <cellStyle name="アクセント 2 8" xfId="445"/>
    <cellStyle name="アクセント 2 9" xfId="446"/>
    <cellStyle name="アクセント 3 10" xfId="447"/>
    <cellStyle name="アクセント 3 11" xfId="448"/>
    <cellStyle name="アクセント 3 12" xfId="449"/>
    <cellStyle name="アクセント 3 13" xfId="450"/>
    <cellStyle name="アクセント 3 14" xfId="451"/>
    <cellStyle name="アクセント 3 15" xfId="452"/>
    <cellStyle name="アクセント 3 16" xfId="453"/>
    <cellStyle name="アクセント 3 17" xfId="454"/>
    <cellStyle name="アクセント 3 18" xfId="455"/>
    <cellStyle name="アクセント 3 19" xfId="456"/>
    <cellStyle name="アクセント 3 2" xfId="457"/>
    <cellStyle name="アクセント 3 20" xfId="458"/>
    <cellStyle name="アクセント 3 21" xfId="459"/>
    <cellStyle name="アクセント 3 22" xfId="460"/>
    <cellStyle name="アクセント 3 23" xfId="461"/>
    <cellStyle name="アクセント 3 3" xfId="462"/>
    <cellStyle name="アクセント 3 4" xfId="463"/>
    <cellStyle name="アクセント 3 5" xfId="464"/>
    <cellStyle name="アクセント 3 6" xfId="465"/>
    <cellStyle name="アクセント 3 7" xfId="466"/>
    <cellStyle name="アクセント 3 8" xfId="467"/>
    <cellStyle name="アクセント 3 9" xfId="468"/>
    <cellStyle name="アクセント 4 10" xfId="469"/>
    <cellStyle name="アクセント 4 11" xfId="470"/>
    <cellStyle name="アクセント 4 12" xfId="471"/>
    <cellStyle name="アクセント 4 13" xfId="472"/>
    <cellStyle name="アクセント 4 14" xfId="473"/>
    <cellStyle name="アクセント 4 15" xfId="474"/>
    <cellStyle name="アクセント 4 16" xfId="475"/>
    <cellStyle name="アクセント 4 17" xfId="476"/>
    <cellStyle name="アクセント 4 18" xfId="477"/>
    <cellStyle name="アクセント 4 19" xfId="478"/>
    <cellStyle name="アクセント 4 2" xfId="479"/>
    <cellStyle name="アクセント 4 20" xfId="480"/>
    <cellStyle name="アクセント 4 21" xfId="481"/>
    <cellStyle name="アクセント 4 22" xfId="482"/>
    <cellStyle name="アクセント 4 23" xfId="483"/>
    <cellStyle name="アクセント 4 3" xfId="484"/>
    <cellStyle name="アクセント 4 4" xfId="485"/>
    <cellStyle name="アクセント 4 5" xfId="486"/>
    <cellStyle name="アクセント 4 6" xfId="487"/>
    <cellStyle name="アクセント 4 7" xfId="488"/>
    <cellStyle name="アクセント 4 8" xfId="489"/>
    <cellStyle name="アクセント 4 9" xfId="490"/>
    <cellStyle name="アクセント 5 10" xfId="491"/>
    <cellStyle name="アクセント 5 11" xfId="492"/>
    <cellStyle name="アクセント 5 12" xfId="493"/>
    <cellStyle name="アクセント 5 13" xfId="494"/>
    <cellStyle name="アクセント 5 14" xfId="495"/>
    <cellStyle name="アクセント 5 15" xfId="496"/>
    <cellStyle name="アクセント 5 16" xfId="497"/>
    <cellStyle name="アクセント 5 17" xfId="498"/>
    <cellStyle name="アクセント 5 18" xfId="499"/>
    <cellStyle name="アクセント 5 19" xfId="500"/>
    <cellStyle name="アクセント 5 2" xfId="501"/>
    <cellStyle name="アクセント 5 20" xfId="502"/>
    <cellStyle name="アクセント 5 21" xfId="503"/>
    <cellStyle name="アクセント 5 22" xfId="504"/>
    <cellStyle name="アクセント 5 23" xfId="505"/>
    <cellStyle name="アクセント 5 3" xfId="506"/>
    <cellStyle name="アクセント 5 4" xfId="507"/>
    <cellStyle name="アクセント 5 5" xfId="508"/>
    <cellStyle name="アクセント 5 6" xfId="509"/>
    <cellStyle name="アクセント 5 7" xfId="510"/>
    <cellStyle name="アクセント 5 8" xfId="511"/>
    <cellStyle name="アクセント 5 9" xfId="512"/>
    <cellStyle name="アクセント 6 10" xfId="513"/>
    <cellStyle name="アクセント 6 11" xfId="514"/>
    <cellStyle name="アクセント 6 12" xfId="515"/>
    <cellStyle name="アクセント 6 13" xfId="516"/>
    <cellStyle name="アクセント 6 14" xfId="517"/>
    <cellStyle name="アクセント 6 15" xfId="518"/>
    <cellStyle name="アクセント 6 16" xfId="519"/>
    <cellStyle name="アクセント 6 17" xfId="520"/>
    <cellStyle name="アクセント 6 18" xfId="521"/>
    <cellStyle name="アクセント 6 19" xfId="522"/>
    <cellStyle name="アクセント 6 2" xfId="523"/>
    <cellStyle name="アクセント 6 20" xfId="524"/>
    <cellStyle name="アクセント 6 21" xfId="525"/>
    <cellStyle name="アクセント 6 22" xfId="526"/>
    <cellStyle name="アクセント 6 23" xfId="527"/>
    <cellStyle name="アクセント 6 3" xfId="528"/>
    <cellStyle name="アクセント 6 4" xfId="529"/>
    <cellStyle name="アクセント 6 5" xfId="530"/>
    <cellStyle name="アクセント 6 6" xfId="531"/>
    <cellStyle name="アクセント 6 7" xfId="532"/>
    <cellStyle name="アクセント 6 8" xfId="533"/>
    <cellStyle name="アクセント 6 9" xfId="534"/>
    <cellStyle name="タイトル 10" xfId="535"/>
    <cellStyle name="タイトル 11" xfId="536"/>
    <cellStyle name="タイトル 12" xfId="537"/>
    <cellStyle name="タイトル 13" xfId="538"/>
    <cellStyle name="タイトル 14" xfId="539"/>
    <cellStyle name="タイトル 15" xfId="540"/>
    <cellStyle name="タイトル 16" xfId="541"/>
    <cellStyle name="タイトル 17" xfId="542"/>
    <cellStyle name="タイトル 18" xfId="543"/>
    <cellStyle name="タイトル 19" xfId="544"/>
    <cellStyle name="タイトル 2" xfId="545"/>
    <cellStyle name="タイトル 20" xfId="546"/>
    <cellStyle name="タイトル 21" xfId="547"/>
    <cellStyle name="タイトル 22" xfId="548"/>
    <cellStyle name="タイトル 3" xfId="549"/>
    <cellStyle name="タイトル 4" xfId="550"/>
    <cellStyle name="タイトル 5" xfId="551"/>
    <cellStyle name="タイトル 6" xfId="552"/>
    <cellStyle name="タイトル 7" xfId="553"/>
    <cellStyle name="タイトル 8" xfId="554"/>
    <cellStyle name="タイトル 9" xfId="555"/>
    <cellStyle name="チェック セル 10" xfId="556"/>
    <cellStyle name="チェック セル 11" xfId="557"/>
    <cellStyle name="チェック セル 12" xfId="558"/>
    <cellStyle name="チェック セル 13" xfId="559"/>
    <cellStyle name="チェック セル 14" xfId="560"/>
    <cellStyle name="チェック セル 15" xfId="561"/>
    <cellStyle name="チェック セル 16" xfId="562"/>
    <cellStyle name="チェック セル 17" xfId="563"/>
    <cellStyle name="チェック セル 18" xfId="564"/>
    <cellStyle name="チェック セル 19" xfId="565"/>
    <cellStyle name="チェック セル 2" xfId="566"/>
    <cellStyle name="チェック セル 20" xfId="567"/>
    <cellStyle name="チェック セル 21" xfId="568"/>
    <cellStyle name="チェック セル 22" xfId="569"/>
    <cellStyle name="チェック セル 23" xfId="570"/>
    <cellStyle name="チェック セル 3" xfId="571"/>
    <cellStyle name="チェック セル 4" xfId="572"/>
    <cellStyle name="チェック セル 5" xfId="573"/>
    <cellStyle name="チェック セル 6" xfId="574"/>
    <cellStyle name="チェック セル 7" xfId="575"/>
    <cellStyle name="チェック セル 8" xfId="576"/>
    <cellStyle name="チェック セル 9" xfId="577"/>
    <cellStyle name="どちらでもない 10" xfId="578"/>
    <cellStyle name="どちらでもない 11" xfId="579"/>
    <cellStyle name="どちらでもない 12" xfId="580"/>
    <cellStyle name="どちらでもない 13" xfId="581"/>
    <cellStyle name="どちらでもない 14" xfId="582"/>
    <cellStyle name="どちらでもない 15" xfId="583"/>
    <cellStyle name="どちらでもない 16" xfId="584"/>
    <cellStyle name="どちらでもない 17" xfId="585"/>
    <cellStyle name="どちらでもない 18" xfId="586"/>
    <cellStyle name="どちらでもない 19" xfId="587"/>
    <cellStyle name="どちらでもない 2" xfId="588"/>
    <cellStyle name="どちらでもない 20" xfId="589"/>
    <cellStyle name="どちらでもない 21" xfId="590"/>
    <cellStyle name="どちらでもない 22" xfId="591"/>
    <cellStyle name="どちらでもない 23" xfId="592"/>
    <cellStyle name="どちらでもない 3" xfId="593"/>
    <cellStyle name="どちらでもない 4" xfId="594"/>
    <cellStyle name="どちらでもない 5" xfId="595"/>
    <cellStyle name="どちらでもない 6" xfId="596"/>
    <cellStyle name="どちらでもない 7" xfId="597"/>
    <cellStyle name="どちらでもない 8" xfId="598"/>
    <cellStyle name="どちらでもない 9" xfId="599"/>
    <cellStyle name="パーセント 2" xfId="600"/>
    <cellStyle name="パーセント 2 2" xfId="601"/>
    <cellStyle name="パーセント 3" xfId="602"/>
    <cellStyle name="パーセント 3 2" xfId="603"/>
    <cellStyle name="パーセント 4" xfId="604"/>
    <cellStyle name="パーセント 5" xfId="605"/>
    <cellStyle name="パーセント 6" xfId="606"/>
    <cellStyle name="パーセント()" xfId="607"/>
    <cellStyle name="パーセント(0.00)" xfId="608"/>
    <cellStyle name="パーセント[0.00]" xfId="609"/>
    <cellStyle name="メモ 10" xfId="610"/>
    <cellStyle name="メモ 11" xfId="611"/>
    <cellStyle name="メモ 12" xfId="612"/>
    <cellStyle name="メモ 13" xfId="613"/>
    <cellStyle name="メモ 14" xfId="614"/>
    <cellStyle name="メモ 15" xfId="615"/>
    <cellStyle name="メモ 16" xfId="616"/>
    <cellStyle name="メモ 17" xfId="617"/>
    <cellStyle name="メモ 18" xfId="618"/>
    <cellStyle name="メモ 19" xfId="619"/>
    <cellStyle name="メモ 2" xfId="620"/>
    <cellStyle name="メモ 20" xfId="621"/>
    <cellStyle name="メモ 21" xfId="622"/>
    <cellStyle name="メモ 22" xfId="623"/>
    <cellStyle name="メモ 23" xfId="624"/>
    <cellStyle name="メモ 3" xfId="625"/>
    <cellStyle name="メモ 4" xfId="626"/>
    <cellStyle name="メモ 5" xfId="627"/>
    <cellStyle name="メモ 6" xfId="628"/>
    <cellStyle name="メモ 7" xfId="629"/>
    <cellStyle name="メモ 8" xfId="630"/>
    <cellStyle name="メモ 9" xfId="631"/>
    <cellStyle name="リンク セル 10" xfId="632"/>
    <cellStyle name="リンク セル 11" xfId="633"/>
    <cellStyle name="リンク セル 12" xfId="634"/>
    <cellStyle name="リンク セル 13" xfId="635"/>
    <cellStyle name="リンク セル 14" xfId="636"/>
    <cellStyle name="リンク セル 15" xfId="637"/>
    <cellStyle name="リンク セル 16" xfId="638"/>
    <cellStyle name="リンク セル 17" xfId="639"/>
    <cellStyle name="リンク セル 18" xfId="640"/>
    <cellStyle name="リンク セル 19" xfId="641"/>
    <cellStyle name="リンク セル 2" xfId="642"/>
    <cellStyle name="リンク セル 20" xfId="643"/>
    <cellStyle name="リンク セル 21" xfId="644"/>
    <cellStyle name="リンク セル 22" xfId="645"/>
    <cellStyle name="リンク セル 3" xfId="646"/>
    <cellStyle name="リンク セル 4" xfId="647"/>
    <cellStyle name="リンク セル 5" xfId="648"/>
    <cellStyle name="リンク セル 6" xfId="649"/>
    <cellStyle name="リンク セル 7" xfId="650"/>
    <cellStyle name="リンク セル 8" xfId="651"/>
    <cellStyle name="リンク セル 9" xfId="652"/>
    <cellStyle name="悪い 10" xfId="653"/>
    <cellStyle name="悪い 11" xfId="654"/>
    <cellStyle name="悪い 12" xfId="655"/>
    <cellStyle name="悪い 13" xfId="656"/>
    <cellStyle name="悪い 14" xfId="657"/>
    <cellStyle name="悪い 15" xfId="658"/>
    <cellStyle name="悪い 16" xfId="659"/>
    <cellStyle name="悪い 17" xfId="660"/>
    <cellStyle name="悪い 18" xfId="661"/>
    <cellStyle name="悪い 19" xfId="662"/>
    <cellStyle name="悪い 2" xfId="663"/>
    <cellStyle name="悪い 20" xfId="664"/>
    <cellStyle name="悪い 21" xfId="665"/>
    <cellStyle name="悪い 22" xfId="666"/>
    <cellStyle name="悪い 23" xfId="667"/>
    <cellStyle name="悪い 3" xfId="668"/>
    <cellStyle name="悪い 4" xfId="669"/>
    <cellStyle name="悪い 5" xfId="670"/>
    <cellStyle name="悪い 6" xfId="671"/>
    <cellStyle name="悪い 7" xfId="672"/>
    <cellStyle name="悪い 8" xfId="673"/>
    <cellStyle name="悪い 9" xfId="674"/>
    <cellStyle name="計算 10" xfId="675"/>
    <cellStyle name="計算 11" xfId="676"/>
    <cellStyle name="計算 12" xfId="677"/>
    <cellStyle name="計算 13" xfId="678"/>
    <cellStyle name="計算 14" xfId="679"/>
    <cellStyle name="計算 15" xfId="680"/>
    <cellStyle name="計算 16" xfId="681"/>
    <cellStyle name="計算 17" xfId="682"/>
    <cellStyle name="計算 18" xfId="683"/>
    <cellStyle name="計算 19" xfId="684"/>
    <cellStyle name="計算 2" xfId="685"/>
    <cellStyle name="計算 2 2" xfId="686"/>
    <cellStyle name="計算 20" xfId="687"/>
    <cellStyle name="計算 21" xfId="688"/>
    <cellStyle name="計算 22" xfId="689"/>
    <cellStyle name="計算 23" xfId="690"/>
    <cellStyle name="計算 3" xfId="691"/>
    <cellStyle name="計算 4" xfId="692"/>
    <cellStyle name="計算 5" xfId="693"/>
    <cellStyle name="計算 6" xfId="694"/>
    <cellStyle name="計算 7" xfId="695"/>
    <cellStyle name="計算 8" xfId="696"/>
    <cellStyle name="計算 9" xfId="697"/>
    <cellStyle name="警告文 10" xfId="698"/>
    <cellStyle name="警告文 11" xfId="699"/>
    <cellStyle name="警告文 12" xfId="700"/>
    <cellStyle name="警告文 13" xfId="701"/>
    <cellStyle name="警告文 14" xfId="702"/>
    <cellStyle name="警告文 15" xfId="703"/>
    <cellStyle name="警告文 16" xfId="704"/>
    <cellStyle name="警告文 17" xfId="705"/>
    <cellStyle name="警告文 18" xfId="706"/>
    <cellStyle name="警告文 19" xfId="707"/>
    <cellStyle name="警告文 2" xfId="708"/>
    <cellStyle name="警告文 20" xfId="709"/>
    <cellStyle name="警告文 21" xfId="710"/>
    <cellStyle name="警告文 22" xfId="711"/>
    <cellStyle name="警告文 3" xfId="712"/>
    <cellStyle name="警告文 4" xfId="713"/>
    <cellStyle name="警告文 5" xfId="714"/>
    <cellStyle name="警告文 6" xfId="715"/>
    <cellStyle name="警告文 7" xfId="716"/>
    <cellStyle name="警告文 8" xfId="717"/>
    <cellStyle name="警告文 9" xfId="718"/>
    <cellStyle name="桁区切り" xfId="398" builtinId="6"/>
    <cellStyle name="桁区切り 2" xfId="719"/>
    <cellStyle name="桁区切り 2 2" xfId="720"/>
    <cellStyle name="桁区切り 3" xfId="721"/>
    <cellStyle name="桁区切り 3 2" xfId="722"/>
    <cellStyle name="桁区切り 4" xfId="723"/>
    <cellStyle name="桁区切り 4 2" xfId="724"/>
    <cellStyle name="桁区切り 5" xfId="725"/>
    <cellStyle name="桁区切り 5 2" xfId="726"/>
    <cellStyle name="桁区切り 6" xfId="727"/>
    <cellStyle name="桁区切り 6 2" xfId="728"/>
    <cellStyle name="桁区切り 7" xfId="729"/>
    <cellStyle name="桁区切り 8" xfId="730"/>
    <cellStyle name="見出し 1 10" xfId="731"/>
    <cellStyle name="見出し 1 11" xfId="732"/>
    <cellStyle name="見出し 1 12" xfId="733"/>
    <cellStyle name="見出し 1 13" xfId="734"/>
    <cellStyle name="見出し 1 14" xfId="735"/>
    <cellStyle name="見出し 1 15" xfId="736"/>
    <cellStyle name="見出し 1 16" xfId="737"/>
    <cellStyle name="見出し 1 17" xfId="738"/>
    <cellStyle name="見出し 1 18" xfId="739"/>
    <cellStyle name="見出し 1 19" xfId="740"/>
    <cellStyle name="見出し 1 2" xfId="741"/>
    <cellStyle name="見出し 1 20" xfId="742"/>
    <cellStyle name="見出し 1 21" xfId="743"/>
    <cellStyle name="見出し 1 22" xfId="744"/>
    <cellStyle name="見出し 1 3" xfId="745"/>
    <cellStyle name="見出し 1 4" xfId="746"/>
    <cellStyle name="見出し 1 5" xfId="747"/>
    <cellStyle name="見出し 1 6" xfId="748"/>
    <cellStyle name="見出し 1 7" xfId="749"/>
    <cellStyle name="見出し 1 8" xfId="750"/>
    <cellStyle name="見出し 1 9" xfId="751"/>
    <cellStyle name="見出し 2 10" xfId="752"/>
    <cellStyle name="見出し 2 11" xfId="753"/>
    <cellStyle name="見出し 2 12" xfId="754"/>
    <cellStyle name="見出し 2 13" xfId="755"/>
    <cellStyle name="見出し 2 14" xfId="756"/>
    <cellStyle name="見出し 2 15" xfId="757"/>
    <cellStyle name="見出し 2 16" xfId="758"/>
    <cellStyle name="見出し 2 17" xfId="759"/>
    <cellStyle name="見出し 2 18" xfId="760"/>
    <cellStyle name="見出し 2 19" xfId="761"/>
    <cellStyle name="見出し 2 2" xfId="762"/>
    <cellStyle name="見出し 2 20" xfId="763"/>
    <cellStyle name="見出し 2 21" xfId="764"/>
    <cellStyle name="見出し 2 22" xfId="765"/>
    <cellStyle name="見出し 2 3" xfId="766"/>
    <cellStyle name="見出し 2 4" xfId="767"/>
    <cellStyle name="見出し 2 5" xfId="768"/>
    <cellStyle name="見出し 2 6" xfId="769"/>
    <cellStyle name="見出し 2 7" xfId="770"/>
    <cellStyle name="見出し 2 8" xfId="771"/>
    <cellStyle name="見出し 2 9" xfId="772"/>
    <cellStyle name="見出し 3 10" xfId="773"/>
    <cellStyle name="見出し 3 11" xfId="774"/>
    <cellStyle name="見出し 3 12" xfId="775"/>
    <cellStyle name="見出し 3 13" xfId="776"/>
    <cellStyle name="見出し 3 14" xfId="777"/>
    <cellStyle name="見出し 3 15" xfId="778"/>
    <cellStyle name="見出し 3 16" xfId="779"/>
    <cellStyle name="見出し 3 17" xfId="780"/>
    <cellStyle name="見出し 3 18" xfId="781"/>
    <cellStyle name="見出し 3 19" xfId="782"/>
    <cellStyle name="見出し 3 2" xfId="783"/>
    <cellStyle name="見出し 3 20" xfId="784"/>
    <cellStyle name="見出し 3 21" xfId="785"/>
    <cellStyle name="見出し 3 22" xfId="786"/>
    <cellStyle name="見出し 3 3" xfId="787"/>
    <cellStyle name="見出し 3 4" xfId="788"/>
    <cellStyle name="見出し 3 5" xfId="789"/>
    <cellStyle name="見出し 3 6" xfId="790"/>
    <cellStyle name="見出し 3 7" xfId="791"/>
    <cellStyle name="見出し 3 8" xfId="792"/>
    <cellStyle name="見出し 3 9" xfId="793"/>
    <cellStyle name="見出し 4 10" xfId="794"/>
    <cellStyle name="見出し 4 11" xfId="795"/>
    <cellStyle name="見出し 4 12" xfId="796"/>
    <cellStyle name="見出し 4 13" xfId="797"/>
    <cellStyle name="見出し 4 14" xfId="798"/>
    <cellStyle name="見出し 4 15" xfId="799"/>
    <cellStyle name="見出し 4 16" xfId="800"/>
    <cellStyle name="見出し 4 17" xfId="801"/>
    <cellStyle name="見出し 4 18" xfId="802"/>
    <cellStyle name="見出し 4 19" xfId="803"/>
    <cellStyle name="見出し 4 2" xfId="804"/>
    <cellStyle name="見出し 4 20" xfId="805"/>
    <cellStyle name="見出し 4 21" xfId="806"/>
    <cellStyle name="見出し 4 22" xfId="807"/>
    <cellStyle name="見出し 4 3" xfId="808"/>
    <cellStyle name="見出し 4 4" xfId="809"/>
    <cellStyle name="見出し 4 5" xfId="810"/>
    <cellStyle name="見出し 4 6" xfId="811"/>
    <cellStyle name="見出し 4 7" xfId="812"/>
    <cellStyle name="見出し 4 8" xfId="813"/>
    <cellStyle name="見出し 4 9" xfId="814"/>
    <cellStyle name="見出し１" xfId="815"/>
    <cellStyle name="集計 10" xfId="816"/>
    <cellStyle name="集計 11" xfId="817"/>
    <cellStyle name="集計 12" xfId="818"/>
    <cellStyle name="集計 13" xfId="819"/>
    <cellStyle name="集計 14" xfId="820"/>
    <cellStyle name="集計 15" xfId="821"/>
    <cellStyle name="集計 16" xfId="822"/>
    <cellStyle name="集計 17" xfId="823"/>
    <cellStyle name="集計 18" xfId="824"/>
    <cellStyle name="集計 19" xfId="825"/>
    <cellStyle name="集計 2" xfId="826"/>
    <cellStyle name="集計 2 2" xfId="827"/>
    <cellStyle name="集計 20" xfId="828"/>
    <cellStyle name="集計 21" xfId="829"/>
    <cellStyle name="集計 22" xfId="830"/>
    <cellStyle name="集計 3" xfId="831"/>
    <cellStyle name="集計 4" xfId="832"/>
    <cellStyle name="集計 5" xfId="833"/>
    <cellStyle name="集計 6" xfId="834"/>
    <cellStyle name="集計 7" xfId="835"/>
    <cellStyle name="集計 8" xfId="836"/>
    <cellStyle name="集計 9" xfId="837"/>
    <cellStyle name="出力 10" xfId="838"/>
    <cellStyle name="出力 11" xfId="839"/>
    <cellStyle name="出力 12" xfId="840"/>
    <cellStyle name="出力 13" xfId="841"/>
    <cellStyle name="出力 14" xfId="842"/>
    <cellStyle name="出力 15" xfId="843"/>
    <cellStyle name="出力 16" xfId="844"/>
    <cellStyle name="出力 17" xfId="845"/>
    <cellStyle name="出力 18" xfId="846"/>
    <cellStyle name="出力 19" xfId="847"/>
    <cellStyle name="出力 2" xfId="848"/>
    <cellStyle name="出力 2 2" xfId="849"/>
    <cellStyle name="出力 20" xfId="850"/>
    <cellStyle name="出力 21" xfId="851"/>
    <cellStyle name="出力 22" xfId="852"/>
    <cellStyle name="出力 23" xfId="853"/>
    <cellStyle name="出力 3" xfId="854"/>
    <cellStyle name="出力 4" xfId="855"/>
    <cellStyle name="出力 5" xfId="856"/>
    <cellStyle name="出力 6" xfId="857"/>
    <cellStyle name="出力 7" xfId="858"/>
    <cellStyle name="出力 8" xfId="859"/>
    <cellStyle name="出力 9" xfId="860"/>
    <cellStyle name="折り返し" xfId="861"/>
    <cellStyle name="説明文 10" xfId="862"/>
    <cellStyle name="説明文 11" xfId="863"/>
    <cellStyle name="説明文 12" xfId="864"/>
    <cellStyle name="説明文 13" xfId="865"/>
    <cellStyle name="説明文 14" xfId="866"/>
    <cellStyle name="説明文 15" xfId="867"/>
    <cellStyle name="説明文 16" xfId="868"/>
    <cellStyle name="説明文 17" xfId="869"/>
    <cellStyle name="説明文 18" xfId="870"/>
    <cellStyle name="説明文 19" xfId="871"/>
    <cellStyle name="説明文 2" xfId="872"/>
    <cellStyle name="説明文 20" xfId="873"/>
    <cellStyle name="説明文 21" xfId="874"/>
    <cellStyle name="説明文 22" xfId="875"/>
    <cellStyle name="説明文 3" xfId="876"/>
    <cellStyle name="説明文 4" xfId="877"/>
    <cellStyle name="説明文 5" xfId="878"/>
    <cellStyle name="説明文 6" xfId="879"/>
    <cellStyle name="説明文 7" xfId="880"/>
    <cellStyle name="説明文 8" xfId="881"/>
    <cellStyle name="説明文 9" xfId="882"/>
    <cellStyle name="通貨 2" xfId="883"/>
    <cellStyle name="通貨 2 2" xfId="884"/>
    <cellStyle name="通貨 3" xfId="885"/>
    <cellStyle name="入力 10" xfId="886"/>
    <cellStyle name="入力 11" xfId="887"/>
    <cellStyle name="入力 12" xfId="888"/>
    <cellStyle name="入力 13" xfId="889"/>
    <cellStyle name="入力 14" xfId="890"/>
    <cellStyle name="入力 15" xfId="891"/>
    <cellStyle name="入力 16" xfId="892"/>
    <cellStyle name="入力 17" xfId="893"/>
    <cellStyle name="入力 18" xfId="894"/>
    <cellStyle name="入力 19" xfId="895"/>
    <cellStyle name="入力 2" xfId="896"/>
    <cellStyle name="入力 2 2" xfId="897"/>
    <cellStyle name="入力 20" xfId="898"/>
    <cellStyle name="入力 21" xfId="899"/>
    <cellStyle name="入力 22" xfId="900"/>
    <cellStyle name="入力 23" xfId="901"/>
    <cellStyle name="入力 3" xfId="902"/>
    <cellStyle name="入力 4" xfId="903"/>
    <cellStyle name="入力 5" xfId="904"/>
    <cellStyle name="入力 6" xfId="905"/>
    <cellStyle name="入力 7" xfId="906"/>
    <cellStyle name="入力 8" xfId="907"/>
    <cellStyle name="入力 9" xfId="908"/>
    <cellStyle name="標準" xfId="0" builtinId="0"/>
    <cellStyle name="標準 10" xfId="909"/>
    <cellStyle name="標準 11" xfId="910"/>
    <cellStyle name="標準 12" xfId="911"/>
    <cellStyle name="標準 12 2" xfId="912"/>
    <cellStyle name="標準 13" xfId="913"/>
    <cellStyle name="標準 14" xfId="914"/>
    <cellStyle name="標準 14 2" xfId="915"/>
    <cellStyle name="標準 15" xfId="916"/>
    <cellStyle name="標準 16" xfId="917"/>
    <cellStyle name="標準 17" xfId="918"/>
    <cellStyle name="標準 18" xfId="919"/>
    <cellStyle name="標準 19" xfId="920"/>
    <cellStyle name="標準 2" xfId="921"/>
    <cellStyle name="標準 2 2" xfId="922"/>
    <cellStyle name="標準 2 3" xfId="923"/>
    <cellStyle name="標準 2 3 2" xfId="924"/>
    <cellStyle name="標準 2_!!バランスシート(☆三豊市)" xfId="925"/>
    <cellStyle name="標準 20" xfId="926"/>
    <cellStyle name="標準 21" xfId="927"/>
    <cellStyle name="標準 22" xfId="928"/>
    <cellStyle name="標準 23" xfId="929"/>
    <cellStyle name="標準 24" xfId="930"/>
    <cellStyle name="標準 25" xfId="931"/>
    <cellStyle name="標準 26" xfId="932"/>
    <cellStyle name="標準 27" xfId="933"/>
    <cellStyle name="標準 28" xfId="934"/>
    <cellStyle name="標準 29" xfId="935"/>
    <cellStyle name="標準 3" xfId="936"/>
    <cellStyle name="標準 4" xfId="937"/>
    <cellStyle name="標準 4 2" xfId="938"/>
    <cellStyle name="標準 4 2 2" xfId="939"/>
    <cellStyle name="標準 4 3" xfId="940"/>
    <cellStyle name="標準 4 4" xfId="941"/>
    <cellStyle name="標準 5" xfId="942"/>
    <cellStyle name="標準 6" xfId="943"/>
    <cellStyle name="標準 7" xfId="944"/>
    <cellStyle name="標準 8" xfId="945"/>
    <cellStyle name="標準 9" xfId="946"/>
    <cellStyle name="標準_03.04.01.財務諸表雛形_様式_桜内案１_コピー03　普通会計４表2006.12.23_仕訳" xfId="947"/>
    <cellStyle name="標準_別冊１　Ｐ2～Ｐ5　普通会計４表20070113_仕訳" xfId="948"/>
    <cellStyle name="標準１" xfId="949"/>
    <cellStyle name="未定義" xfId="950"/>
    <cellStyle name="良い 10" xfId="951"/>
    <cellStyle name="良い 11" xfId="952"/>
    <cellStyle name="良い 12" xfId="953"/>
    <cellStyle name="良い 13" xfId="954"/>
    <cellStyle name="良い 14" xfId="955"/>
    <cellStyle name="良い 15" xfId="956"/>
    <cellStyle name="良い 16" xfId="957"/>
    <cellStyle name="良い 17" xfId="958"/>
    <cellStyle name="良い 18" xfId="959"/>
    <cellStyle name="良い 19" xfId="960"/>
    <cellStyle name="良い 2" xfId="961"/>
    <cellStyle name="良い 20" xfId="962"/>
    <cellStyle name="良い 21" xfId="963"/>
    <cellStyle name="良い 22" xfId="964"/>
    <cellStyle name="良い 23" xfId="965"/>
    <cellStyle name="良い 3" xfId="966"/>
    <cellStyle name="良い 4" xfId="967"/>
    <cellStyle name="良い 5" xfId="968"/>
    <cellStyle name="良い 6" xfId="969"/>
    <cellStyle name="良い 7" xfId="970"/>
    <cellStyle name="良い 8" xfId="971"/>
    <cellStyle name="良い 9" xfId="972"/>
  </cellStyles>
  <dxfs count="1"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c:style val="2"/>
  <c:chart>
    <c:title>
      <c:tx>
        <c:strRef>
          <c:f>グラフ!$A$2</c:f>
          <c:strCache>
            <c:ptCount val="1"/>
            <c:pt idx="0">
              <c:v>資産更新負担度判定</c:v>
            </c:pt>
          </c:strCache>
        </c:strRef>
      </c:tx>
      <c:overlay val="0"/>
      <c:txPr>
        <a:bodyPr/>
        <a:lstStyle/>
        <a:p>
          <a:pPr>
            <a:defRPr sz="1800" b="1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9293126506325667E-2"/>
          <c:y val="0.17640055409740449"/>
          <c:w val="0.8506123996080871"/>
          <c:h val="0.7076195683872849"/>
        </c:manualLayout>
      </c:layout>
      <c:scatterChart>
        <c:scatterStyle val="lineMarker"/>
        <c:varyColors val="0"/>
        <c:ser>
          <c:idx val="0"/>
          <c:order val="0"/>
          <c:tx>
            <c:strRef>
              <c:f>グラフ!$B$2</c:f>
              <c:strCache>
                <c:ptCount val="1"/>
                <c:pt idx="0">
                  <c:v>一般会計</c:v>
                </c:pt>
              </c:strCache>
            </c:strRef>
          </c:tx>
          <c:spPr>
            <a:ln>
              <a:noFill/>
            </a:ln>
          </c:spPr>
          <c:xVal>
            <c:numRef>
              <c:f>グラフ!$B$3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グラフ!$B$4</c:f>
              <c:numCache>
                <c:formatCode>#,##0.00_);[Red]\(#,##0.00\)</c:formatCode>
                <c:ptCount val="1"/>
                <c:pt idx="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E0E-46D8-BB00-A463B1BF2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4327864"/>
        <c:axId val="306467632"/>
      </c:scatterChart>
      <c:valAx>
        <c:axId val="37432786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306467632"/>
        <c:crosses val="autoZero"/>
        <c:crossBetween val="midCat"/>
        <c:majorUnit val="10"/>
      </c:valAx>
      <c:valAx>
        <c:axId val="306467632"/>
        <c:scaling>
          <c:orientation val="minMax"/>
          <c:max val="10"/>
        </c:scaling>
        <c:delete val="0"/>
        <c:axPos val="l"/>
        <c:majorGridlines/>
        <c:numFmt formatCode="#,##0.00_);[Red]\(#,##0.00\)" sourceLinked="1"/>
        <c:majorTickMark val="out"/>
        <c:minorTickMark val="none"/>
        <c:tickLblPos val="nextTo"/>
        <c:crossAx val="37432786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5107268267215919"/>
          <c:y val="6.9252333041703126E-2"/>
          <c:w val="0.10351405665572458"/>
          <c:h val="6.988565559739815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c:style val="2"/>
  <c:chart>
    <c:title>
      <c:tx>
        <c:strRef>
          <c:f>グラフ!$A$25</c:f>
          <c:strCache>
            <c:ptCount val="1"/>
            <c:pt idx="0">
              <c:v>財政将来負担危険度判定</c:v>
            </c:pt>
          </c:strCache>
        </c:strRef>
      </c:tx>
      <c:overlay val="0"/>
      <c:txPr>
        <a:bodyPr/>
        <a:lstStyle/>
        <a:p>
          <a:pPr>
            <a:defRPr sz="1800" b="1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410627243023193"/>
          <c:y val="0.17576775630318939"/>
          <c:w val="0.8041685869078572"/>
          <c:h val="0.72301344150163049"/>
        </c:manualLayout>
      </c:layout>
      <c:scatterChart>
        <c:scatterStyle val="lineMarker"/>
        <c:varyColors val="0"/>
        <c:ser>
          <c:idx val="0"/>
          <c:order val="0"/>
          <c:tx>
            <c:strRef>
              <c:f>グラフ!$B$25</c:f>
              <c:strCache>
                <c:ptCount val="1"/>
                <c:pt idx="0">
                  <c:v>一般会計</c:v>
                </c:pt>
              </c:strCache>
            </c:strRef>
          </c:tx>
          <c:spPr>
            <a:ln>
              <a:noFill/>
            </a:ln>
          </c:spPr>
          <c:xVal>
            <c:numRef>
              <c:f>グラフ!$B$26</c:f>
              <c:numCache>
                <c:formatCode>0.00_ </c:formatCode>
                <c:ptCount val="1"/>
                <c:pt idx="0">
                  <c:v>0</c:v>
                </c:pt>
              </c:numCache>
            </c:numRef>
          </c:xVal>
          <c:yVal>
            <c:numRef>
              <c:f>グラフ!$B$27</c:f>
              <c:numCache>
                <c:formatCode>0.00_ </c:formatCode>
                <c:ptCount val="1"/>
                <c:pt idx="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8D0-40B9-9F4F-2C4279445B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6466848"/>
        <c:axId val="162473928"/>
      </c:scatterChart>
      <c:valAx>
        <c:axId val="306466848"/>
        <c:scaling>
          <c:orientation val="minMax"/>
        </c:scaling>
        <c:delete val="0"/>
        <c:axPos val="b"/>
        <c:majorGridlines/>
        <c:numFmt formatCode="0.00_ " sourceLinked="1"/>
        <c:majorTickMark val="out"/>
        <c:minorTickMark val="none"/>
        <c:tickLblPos val="nextTo"/>
        <c:crossAx val="162473928"/>
        <c:crosses val="autoZero"/>
        <c:crossBetween val="midCat"/>
      </c:valAx>
      <c:valAx>
        <c:axId val="162473928"/>
        <c:scaling>
          <c:orientation val="minMax"/>
          <c:max val="100"/>
        </c:scaling>
        <c:delete val="0"/>
        <c:axPos val="l"/>
        <c:majorGridlines/>
        <c:numFmt formatCode="0.00_ " sourceLinked="1"/>
        <c:majorTickMark val="out"/>
        <c:minorTickMark val="none"/>
        <c:tickLblPos val="nextTo"/>
        <c:crossAx val="30646684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4868871994448969"/>
          <c:y val="6.8317187624274259E-2"/>
          <c:w val="0.11890347039953339"/>
          <c:h val="7.3062276306370799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333374</xdr:colOff>
      <xdr:row>27</xdr:row>
      <xdr:rowOff>85725</xdr:rowOff>
    </xdr:from>
    <xdr:to>
      <xdr:col>21</xdr:col>
      <xdr:colOff>285749</xdr:colOff>
      <xdr:row>40</xdr:row>
      <xdr:rowOff>57150</xdr:rowOff>
    </xdr:to>
    <xdr:sp macro="" textlink="">
      <xdr:nvSpPr>
        <xdr:cNvPr id="2" name="正方形/長方形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/>
      </xdr:nvSpPr>
      <xdr:spPr>
        <a:xfrm>
          <a:off x="11944106" y="5212080"/>
          <a:ext cx="3196726" cy="2439670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tlCol="0"/>
        <a:lstStyle/>
        <a:p>
          <a:pPr algn="l"/>
          <a:r>
            <a:t>未着手、別な方に依頼予定</a:t>
          </a:r>
        </a:p>
      </xdr:txBody>
    </xdr:sp>
    <xdr:clientData/>
  </xdr:twoCellAnchor>
  <xdr:twoCellAnchor>
    <xdr:from>
      <xdr:col>5</xdr:col>
      <xdr:colOff>352425</xdr:colOff>
      <xdr:row>2</xdr:row>
      <xdr:rowOff>123825</xdr:rowOff>
    </xdr:from>
    <xdr:to>
      <xdr:col>15</xdr:col>
      <xdr:colOff>485775</xdr:colOff>
      <xdr:row>21</xdr:row>
      <xdr:rowOff>152400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485774</xdr:colOff>
      <xdr:row>23</xdr:row>
      <xdr:rowOff>161925</xdr:rowOff>
    </xdr:from>
    <xdr:to>
      <xdr:col>14</xdr:col>
      <xdr:colOff>400049</xdr:colOff>
      <xdr:row>42</xdr:row>
      <xdr:rowOff>47625</xdr:rowOff>
    </xdr:to>
    <xdr:graphicFrame macro="">
      <xdr:nvGraphicFramePr>
        <xdr:cNvPr id="8" name="グラフ 7">
          <a:extLst>
            <a:ext uri="{FF2B5EF4-FFF2-40B4-BE49-F238E27FC236}">
              <a16:creationId xmlns="" xmlns:a16="http://schemas.microsoft.com/office/drawing/2014/main" id="{00000000-0008-0000-03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30"/>
  <sheetViews>
    <sheetView workbookViewId="0"/>
  </sheetViews>
  <sheetFormatPr defaultColWidth="8.875" defaultRowHeight="13.5"/>
  <cols>
    <col min="1" max="1" width="8.875" style="188"/>
    <col min="2" max="2" width="43.125" style="188" customWidth="1"/>
    <col min="3" max="3" width="10.25" style="207" bestFit="1" customWidth="1"/>
    <col min="4" max="11" width="8.875" style="188"/>
    <col min="12" max="17" width="8.875" style="194"/>
    <col min="18" max="16384" width="8.875" style="188"/>
  </cols>
  <sheetData>
    <row r="2" spans="1:17" ht="22.9" customHeight="1">
      <c r="B2" s="188" t="s">
        <v>202</v>
      </c>
      <c r="P2" s="194">
        <f>130-COUNTIF(P3:P130,"-")</f>
        <v>6</v>
      </c>
    </row>
    <row r="3" spans="1:17">
      <c r="B3" s="204" t="s">
        <v>166</v>
      </c>
      <c r="C3" s="208" t="e">
        <f>VLOOKUP(B3,P3:Q130,2,FALSE)</f>
        <v>#REF!</v>
      </c>
      <c r="D3" s="194"/>
      <c r="L3" s="194" t="s">
        <v>178</v>
      </c>
      <c r="M3" s="194" t="e">
        <f>MATCH(L3,#REF!,0)-1</f>
        <v>#REF!</v>
      </c>
      <c r="N3" s="194" t="e">
        <f t="shared" ref="N3:N27" si="0">M4-M3</f>
        <v>#REF!</v>
      </c>
      <c r="P3" s="194" t="s">
        <v>166</v>
      </c>
      <c r="Q3" s="194" t="e">
        <f>MATCH(P3,#REF!,)</f>
        <v>#REF!</v>
      </c>
    </row>
    <row r="4" spans="1:17" ht="22.9" customHeight="1">
      <c r="B4" s="188" t="s">
        <v>203</v>
      </c>
      <c r="C4" s="208"/>
      <c r="D4" s="194"/>
      <c r="L4" s="194" t="s">
        <v>179</v>
      </c>
      <c r="M4" s="194" t="e">
        <f>MATCH(L4,#REF!,0)-1</f>
        <v>#REF!</v>
      </c>
      <c r="N4" s="194" t="e">
        <f t="shared" si="0"/>
        <v>#REF!</v>
      </c>
      <c r="P4" s="194" t="s">
        <v>177</v>
      </c>
      <c r="Q4" s="194" t="e">
        <f>MATCH(P4,#REF!,)</f>
        <v>#REF!</v>
      </c>
    </row>
    <row r="5" spans="1:17">
      <c r="B5" s="196" t="s">
        <v>197</v>
      </c>
      <c r="C5" s="208" t="e">
        <f>VLOOKUP(B5,L3:M27,2,FALSE)</f>
        <v>#REF!</v>
      </c>
      <c r="D5" s="194" t="e">
        <f>VLOOKUP(B5,L3:N27,3,FALSE)</f>
        <v>#REF!</v>
      </c>
      <c r="L5" s="194" t="s">
        <v>180</v>
      </c>
      <c r="M5" s="194" t="e">
        <f>MATCH(L5,#REF!,0)-1</f>
        <v>#REF!</v>
      </c>
      <c r="N5" s="194" t="e">
        <f t="shared" si="0"/>
        <v>#REF!</v>
      </c>
      <c r="P5" s="194" t="s">
        <v>140</v>
      </c>
      <c r="Q5" s="194" t="e">
        <f>MATCH(P5,#REF!,)</f>
        <v>#REF!</v>
      </c>
    </row>
    <row r="6" spans="1:17">
      <c r="C6" s="208"/>
      <c r="D6" s="194"/>
      <c r="L6" s="194" t="s">
        <v>181</v>
      </c>
      <c r="M6" s="194" t="e">
        <f>MATCH(L6,#REF!,0)-1</f>
        <v>#REF!</v>
      </c>
      <c r="N6" s="194" t="e">
        <f t="shared" si="0"/>
        <v>#REF!</v>
      </c>
      <c r="P6" s="194" t="s">
        <v>201</v>
      </c>
      <c r="Q6" s="194" t="e">
        <f>MATCH(P6,#REF!,)</f>
        <v>#REF!</v>
      </c>
    </row>
    <row r="7" spans="1:17">
      <c r="A7" s="215">
        <v>1</v>
      </c>
      <c r="B7" s="213" t="e">
        <f ca="1">IF(A7&lt;=$D$5,OFFSET(#REF!,表示!$C$5+表示!A7,0),"-")</f>
        <v>#REF!</v>
      </c>
      <c r="C7" s="203" t="e">
        <f ca="1">IF(A7&lt;=$D$5,OFFSET(#REF!,表示!$C$5+表示!A7,$C$3),"-")</f>
        <v>#REF!</v>
      </c>
      <c r="L7" s="194" t="s">
        <v>182</v>
      </c>
      <c r="M7" s="194" t="e">
        <f>MATCH(L7,#REF!,0)-1</f>
        <v>#REF!</v>
      </c>
      <c r="N7" s="194" t="e">
        <f t="shared" si="0"/>
        <v>#REF!</v>
      </c>
      <c r="O7" s="194">
        <v>1</v>
      </c>
      <c r="P7" s="194" t="str">
        <f>IFERROR(HLOOKUP(O7,#REF!,4,FALSE),"-")</f>
        <v>-</v>
      </c>
      <c r="Q7" s="194" t="e">
        <f>MATCH(P7,#REF!,)</f>
        <v>#REF!</v>
      </c>
    </row>
    <row r="8" spans="1:17">
      <c r="A8" s="215">
        <v>2</v>
      </c>
      <c r="B8" s="213" t="e">
        <f ca="1">IF(A8&lt;=$D$5,OFFSET(#REF!,表示!$C$5+表示!A8,0),"-")</f>
        <v>#REF!</v>
      </c>
      <c r="C8" s="203" t="e">
        <f ca="1">IF(A8&lt;=$D$5,OFFSET(#REF!,表示!$C$5+表示!A8,$C$3),"-")</f>
        <v>#REF!</v>
      </c>
      <c r="L8" s="194" t="s">
        <v>183</v>
      </c>
      <c r="M8" s="194" t="e">
        <f>MATCH(L8,#REF!,0)-1</f>
        <v>#REF!</v>
      </c>
      <c r="N8" s="194" t="e">
        <f t="shared" si="0"/>
        <v>#REF!</v>
      </c>
      <c r="O8" s="194">
        <v>2</v>
      </c>
      <c r="P8" s="194" t="str">
        <f>IFERROR(HLOOKUP(O8,#REF!,4,FALSE),"-")</f>
        <v>-</v>
      </c>
      <c r="Q8" s="194" t="e">
        <f>MATCH(P8,#REF!,)</f>
        <v>#REF!</v>
      </c>
    </row>
    <row r="9" spans="1:17">
      <c r="A9" s="215">
        <v>3</v>
      </c>
      <c r="B9" s="213" t="e">
        <f ca="1">IF(A9&lt;=$D$5,OFFSET(#REF!,表示!$C$5+表示!A9,0),"-")</f>
        <v>#REF!</v>
      </c>
      <c r="C9" s="203" t="e">
        <f ca="1">IF(A9&lt;=$D$5,OFFSET(#REF!,表示!$C$5+表示!A9,$C$3),"-")</f>
        <v>#REF!</v>
      </c>
      <c r="L9" s="194" t="s">
        <v>184</v>
      </c>
      <c r="M9" s="194" t="e">
        <f>MATCH(L9,#REF!,0)-1</f>
        <v>#REF!</v>
      </c>
      <c r="N9" s="194" t="e">
        <f t="shared" si="0"/>
        <v>#REF!</v>
      </c>
      <c r="O9" s="194">
        <v>3</v>
      </c>
      <c r="P9" s="194" t="str">
        <f>IFERROR(HLOOKUP(O9,#REF!,4,FALSE),"-")</f>
        <v>-</v>
      </c>
      <c r="Q9" s="194" t="e">
        <f>MATCH(P9,#REF!,)</f>
        <v>#REF!</v>
      </c>
    </row>
    <row r="10" spans="1:17">
      <c r="A10" s="215">
        <v>4</v>
      </c>
      <c r="B10" s="213" t="e">
        <f ca="1">IF(A10&lt;=$D$5,OFFSET(#REF!,表示!$C$5+表示!A10,0),"-")</f>
        <v>#REF!</v>
      </c>
      <c r="C10" s="203" t="e">
        <f ca="1">IF(A10&lt;=$D$5,OFFSET(#REF!,表示!$C$5+表示!A10,$C$3),"-")</f>
        <v>#REF!</v>
      </c>
      <c r="L10" s="194" t="s">
        <v>185</v>
      </c>
      <c r="M10" s="194" t="e">
        <f>MATCH(L10,#REF!,0)-1</f>
        <v>#REF!</v>
      </c>
      <c r="N10" s="194" t="e">
        <f t="shared" si="0"/>
        <v>#REF!</v>
      </c>
      <c r="O10" s="194">
        <v>4</v>
      </c>
      <c r="P10" s="194" t="str">
        <f>IFERROR(HLOOKUP(O10,#REF!,4,FALSE),"-")</f>
        <v>-</v>
      </c>
      <c r="Q10" s="194" t="e">
        <f>MATCH(P10,#REF!,)</f>
        <v>#REF!</v>
      </c>
    </row>
    <row r="11" spans="1:17">
      <c r="A11" s="215">
        <v>5</v>
      </c>
      <c r="B11" s="213" t="e">
        <f ca="1">IF(A11&lt;=$D$5,OFFSET(#REF!,表示!$C$5+表示!A11,0),"-")</f>
        <v>#REF!</v>
      </c>
      <c r="C11" s="203" t="e">
        <f ca="1">IF(A11&lt;=$D$5,OFFSET(#REF!,表示!$C$5+表示!A11,$C$3),"-")</f>
        <v>#REF!</v>
      </c>
      <c r="L11" s="194" t="s">
        <v>186</v>
      </c>
      <c r="M11" s="194" t="e">
        <f>MATCH(L11,#REF!,0)-1</f>
        <v>#REF!</v>
      </c>
      <c r="N11" s="194" t="e">
        <f t="shared" si="0"/>
        <v>#REF!</v>
      </c>
      <c r="O11" s="194">
        <v>5</v>
      </c>
      <c r="P11" s="194" t="str">
        <f>IFERROR(HLOOKUP(O11,#REF!,4,FALSE),"-")</f>
        <v>-</v>
      </c>
      <c r="Q11" s="194" t="e">
        <f>MATCH(P11,#REF!,)</f>
        <v>#REF!</v>
      </c>
    </row>
    <row r="12" spans="1:17">
      <c r="A12" s="215">
        <v>6</v>
      </c>
      <c r="B12" s="213" t="e">
        <f ca="1">IF(A12&lt;=$D$5,OFFSET(#REF!,表示!$C$5+表示!A12,0),"-")</f>
        <v>#REF!</v>
      </c>
      <c r="C12" s="203" t="e">
        <f ca="1">IF(A12&lt;=$D$5,OFFSET(#REF!,表示!$C$5+表示!A12,$C$3),"-")</f>
        <v>#REF!</v>
      </c>
      <c r="L12" s="194" t="s">
        <v>187</v>
      </c>
      <c r="M12" s="194" t="e">
        <f>MATCH(L12,#REF!,0)-1</f>
        <v>#REF!</v>
      </c>
      <c r="N12" s="194" t="e">
        <f t="shared" si="0"/>
        <v>#REF!</v>
      </c>
      <c r="O12" s="194">
        <v>6</v>
      </c>
      <c r="P12" s="194" t="str">
        <f>IFERROR(HLOOKUP(O12,#REF!,4,FALSE),"-")</f>
        <v>-</v>
      </c>
      <c r="Q12" s="194" t="e">
        <f>MATCH(P12,#REF!,)</f>
        <v>#REF!</v>
      </c>
    </row>
    <row r="13" spans="1:17">
      <c r="A13" s="215">
        <v>7</v>
      </c>
      <c r="B13" s="213" t="e">
        <f ca="1">IF(A13&lt;=$D$5,OFFSET(#REF!,表示!$C$5+表示!A13,0),"-")</f>
        <v>#REF!</v>
      </c>
      <c r="C13" s="203" t="e">
        <f ca="1">IF(A13&lt;=$D$5,OFFSET(#REF!,表示!$C$5+表示!A13,$C$3),"-")</f>
        <v>#REF!</v>
      </c>
      <c r="L13" s="194" t="s">
        <v>188</v>
      </c>
      <c r="M13" s="194" t="e">
        <f>MATCH(L13,#REF!,0)-1</f>
        <v>#REF!</v>
      </c>
      <c r="N13" s="194" t="e">
        <f t="shared" si="0"/>
        <v>#REF!</v>
      </c>
      <c r="O13" s="194">
        <v>7</v>
      </c>
      <c r="P13" s="194" t="str">
        <f>IFERROR(HLOOKUP(O13,#REF!,4,FALSE),"-")</f>
        <v>-</v>
      </c>
      <c r="Q13" s="194" t="e">
        <f>MATCH(P13,#REF!,)</f>
        <v>#REF!</v>
      </c>
    </row>
    <row r="14" spans="1:17">
      <c r="A14" s="215">
        <v>8</v>
      </c>
      <c r="B14" s="213" t="e">
        <f ca="1">IF(A14&lt;=$D$5,OFFSET(#REF!,表示!$C$5+表示!A14,0),"-")</f>
        <v>#REF!</v>
      </c>
      <c r="C14" s="203" t="e">
        <f ca="1">IF(A14&lt;=$D$5,OFFSET(#REF!,表示!$C$5+表示!A14,$C$3),"-")</f>
        <v>#REF!</v>
      </c>
      <c r="L14" s="194" t="s">
        <v>189</v>
      </c>
      <c r="M14" s="194" t="e">
        <f>MATCH(L14,#REF!,0)-1</f>
        <v>#REF!</v>
      </c>
      <c r="N14" s="194" t="e">
        <f t="shared" si="0"/>
        <v>#REF!</v>
      </c>
      <c r="O14" s="194">
        <v>8</v>
      </c>
      <c r="P14" s="194" t="str">
        <f>IFERROR(HLOOKUP(O14,#REF!,4,FALSE),"-")</f>
        <v>-</v>
      </c>
      <c r="Q14" s="194" t="e">
        <f>MATCH(P14,#REF!,)</f>
        <v>#REF!</v>
      </c>
    </row>
    <row r="15" spans="1:17">
      <c r="A15" s="215">
        <v>9</v>
      </c>
      <c r="B15" s="213" t="e">
        <f ca="1">IF(A15&lt;=$D$5,OFFSET(#REF!,表示!$C$5+表示!A15,0),"-")</f>
        <v>#REF!</v>
      </c>
      <c r="C15" s="203" t="e">
        <f ca="1">IF(A15&lt;=$D$5,OFFSET(#REF!,表示!$C$5+表示!A15,$C$3),"-")</f>
        <v>#REF!</v>
      </c>
      <c r="L15" s="194" t="s">
        <v>190</v>
      </c>
      <c r="M15" s="194" t="e">
        <f>MATCH(L15,#REF!,0)-1</f>
        <v>#REF!</v>
      </c>
      <c r="N15" s="194" t="e">
        <f t="shared" si="0"/>
        <v>#REF!</v>
      </c>
      <c r="O15" s="194">
        <v>9</v>
      </c>
      <c r="P15" s="194" t="str">
        <f>IFERROR(HLOOKUP(O15,#REF!,4,FALSE),"-")</f>
        <v>-</v>
      </c>
      <c r="Q15" s="194" t="e">
        <f>MATCH(P15,#REF!,)</f>
        <v>#REF!</v>
      </c>
    </row>
    <row r="16" spans="1:17">
      <c r="A16" s="215">
        <v>10</v>
      </c>
      <c r="B16" s="213" t="e">
        <f ca="1">IF(A16&lt;=$D$5,OFFSET(#REF!,表示!$C$5+表示!A16,0),"-")</f>
        <v>#REF!</v>
      </c>
      <c r="C16" s="203" t="e">
        <f ca="1">IF(A16&lt;=$D$5,OFFSET(#REF!,表示!$C$5+表示!A16,$C$3),"-")</f>
        <v>#REF!</v>
      </c>
      <c r="L16" s="194" t="s">
        <v>191</v>
      </c>
      <c r="M16" s="194" t="e">
        <f>MATCH(L16,#REF!,0)-1</f>
        <v>#REF!</v>
      </c>
      <c r="N16" s="194" t="e">
        <f t="shared" si="0"/>
        <v>#REF!</v>
      </c>
      <c r="O16" s="194">
        <v>10</v>
      </c>
      <c r="P16" s="194" t="str">
        <f>IFERROR(HLOOKUP(O16,#REF!,4,FALSE),"-")</f>
        <v>-</v>
      </c>
      <c r="Q16" s="194" t="e">
        <f>MATCH(P16,#REF!,)</f>
        <v>#REF!</v>
      </c>
    </row>
    <row r="17" spans="1:17">
      <c r="A17" s="215">
        <v>11</v>
      </c>
      <c r="B17" s="213" t="e">
        <f ca="1">IF(A17&lt;=$D$5,OFFSET(#REF!,表示!$C$5+表示!A17,0),"-")</f>
        <v>#REF!</v>
      </c>
      <c r="C17" s="203" t="e">
        <f ca="1">IF(A17&lt;=$D$5,OFFSET(#REF!,表示!$C$5+表示!A17,$C$3),"-")</f>
        <v>#REF!</v>
      </c>
      <c r="L17" s="194" t="s">
        <v>192</v>
      </c>
      <c r="M17" s="194" t="e">
        <f>MATCH(L17,#REF!,0)-1</f>
        <v>#REF!</v>
      </c>
      <c r="N17" s="194" t="e">
        <f t="shared" si="0"/>
        <v>#REF!</v>
      </c>
      <c r="O17" s="194">
        <v>11</v>
      </c>
      <c r="P17" s="194" t="str">
        <f>IFERROR(HLOOKUP(O17,#REF!,4,FALSE),"-")</f>
        <v>-</v>
      </c>
      <c r="Q17" s="194" t="e">
        <f>MATCH(P17,#REF!,)</f>
        <v>#REF!</v>
      </c>
    </row>
    <row r="18" spans="1:17">
      <c r="A18" s="215">
        <v>12</v>
      </c>
      <c r="B18" s="213" t="e">
        <f ca="1">IF(A18&lt;=$D$5,OFFSET(#REF!,表示!$C$5+表示!A18,0),"-")</f>
        <v>#REF!</v>
      </c>
      <c r="C18" s="203" t="e">
        <f ca="1">IF(A18&lt;=$D$5,OFFSET(#REF!,表示!$C$5+表示!A18,$C$3),"-")</f>
        <v>#REF!</v>
      </c>
      <c r="L18" s="194" t="s">
        <v>193</v>
      </c>
      <c r="M18" s="194" t="e">
        <f>MATCH(L18,#REF!,0)-1</f>
        <v>#REF!</v>
      </c>
      <c r="N18" s="194" t="e">
        <f t="shared" si="0"/>
        <v>#REF!</v>
      </c>
      <c r="O18" s="194">
        <v>12</v>
      </c>
      <c r="P18" s="194" t="str">
        <f>IFERROR(HLOOKUP(O18,#REF!,4,FALSE),"-")</f>
        <v>-</v>
      </c>
      <c r="Q18" s="194" t="e">
        <f>MATCH(P18,#REF!,)</f>
        <v>#REF!</v>
      </c>
    </row>
    <row r="19" spans="1:17">
      <c r="A19" s="215">
        <v>13</v>
      </c>
      <c r="B19" s="213" t="e">
        <f ca="1">IF(A19&lt;=$D$5,OFFSET(#REF!,表示!$C$5+表示!A19,0),"-")</f>
        <v>#REF!</v>
      </c>
      <c r="C19" s="203" t="e">
        <f ca="1">IF(A19&lt;=$D$5,OFFSET(#REF!,表示!$C$5+表示!A19,$C$3),"-")</f>
        <v>#REF!</v>
      </c>
      <c r="L19" s="194" t="s">
        <v>194</v>
      </c>
      <c r="M19" s="194" t="e">
        <f>MATCH(L19,#REF!,0)-1</f>
        <v>#REF!</v>
      </c>
      <c r="N19" s="194" t="e">
        <f t="shared" si="0"/>
        <v>#REF!</v>
      </c>
      <c r="O19" s="194">
        <v>13</v>
      </c>
      <c r="P19" s="194" t="str">
        <f>IFERROR(HLOOKUP(O19,#REF!,4,FALSE),"-")</f>
        <v>-</v>
      </c>
      <c r="Q19" s="194" t="e">
        <f>MATCH(P19,#REF!,)</f>
        <v>#REF!</v>
      </c>
    </row>
    <row r="20" spans="1:17">
      <c r="A20" s="215">
        <v>14</v>
      </c>
      <c r="B20" s="213" t="e">
        <f ca="1">IF(A20&lt;=$D$5,OFFSET(#REF!,表示!$C$5+表示!A20,0),"-")</f>
        <v>#REF!</v>
      </c>
      <c r="C20" s="203" t="e">
        <f ca="1">IF(A20&lt;=$D$5,OFFSET(#REF!,表示!$C$5+表示!A20,$C$3),"-")</f>
        <v>#REF!</v>
      </c>
      <c r="L20" s="194" t="s">
        <v>195</v>
      </c>
      <c r="M20" s="194" t="e">
        <f>MATCH(L20,#REF!,0)-1</f>
        <v>#REF!</v>
      </c>
      <c r="N20" s="194" t="e">
        <f t="shared" si="0"/>
        <v>#REF!</v>
      </c>
      <c r="O20" s="194">
        <v>14</v>
      </c>
      <c r="P20" s="194" t="str">
        <f>IFERROR(HLOOKUP(O20,#REF!,4,FALSE),"-")</f>
        <v>-</v>
      </c>
      <c r="Q20" s="194" t="e">
        <f>MATCH(P20,#REF!,)</f>
        <v>#REF!</v>
      </c>
    </row>
    <row r="21" spans="1:17">
      <c r="A21" s="215">
        <v>15</v>
      </c>
      <c r="B21" s="213" t="e">
        <f ca="1">IF(A21&lt;=$D$5,OFFSET(#REF!,表示!$C$5+表示!A21,0),"-")</f>
        <v>#REF!</v>
      </c>
      <c r="C21" s="203" t="e">
        <f ca="1">IF(A21&lt;=$D$5,OFFSET(#REF!,表示!$C$5+表示!A21,$C$3),"-")</f>
        <v>#REF!</v>
      </c>
      <c r="L21" s="194" t="s">
        <v>196</v>
      </c>
      <c r="M21" s="194" t="e">
        <f>MATCH(L21,#REF!,0)-1</f>
        <v>#REF!</v>
      </c>
      <c r="N21" s="194" t="e">
        <f t="shared" si="0"/>
        <v>#REF!</v>
      </c>
      <c r="O21" s="194">
        <v>15</v>
      </c>
      <c r="P21" s="194" t="str">
        <f>IFERROR(HLOOKUP(O21,#REF!,4,FALSE),"-")</f>
        <v>-</v>
      </c>
      <c r="Q21" s="194" t="e">
        <f>MATCH(P21,#REF!,)</f>
        <v>#REF!</v>
      </c>
    </row>
    <row r="22" spans="1:17">
      <c r="A22" s="215">
        <v>16</v>
      </c>
      <c r="B22" s="213" t="e">
        <f ca="1">IF(A22&lt;=$D$5,OFFSET(#REF!,表示!$C$5+表示!A22,0),"-")</f>
        <v>#REF!</v>
      </c>
      <c r="C22" s="203" t="e">
        <f ca="1">IF(A22&lt;=$D$5,OFFSET(#REF!,表示!$C$5+表示!A22,$C$3),"-")</f>
        <v>#REF!</v>
      </c>
      <c r="L22" s="194" t="s">
        <v>197</v>
      </c>
      <c r="M22" s="194" t="e">
        <f>MATCH(L22,#REF!,0)-1</f>
        <v>#REF!</v>
      </c>
      <c r="N22" s="194" t="e">
        <f t="shared" si="0"/>
        <v>#REF!</v>
      </c>
      <c r="O22" s="194">
        <v>16</v>
      </c>
      <c r="P22" s="194" t="str">
        <f>IFERROR(HLOOKUP(O22,#REF!,4,FALSE),"-")</f>
        <v>-</v>
      </c>
      <c r="Q22" s="194" t="e">
        <f>MATCH(P22,#REF!,)</f>
        <v>#REF!</v>
      </c>
    </row>
    <row r="23" spans="1:17">
      <c r="A23" s="215">
        <v>17</v>
      </c>
      <c r="B23" s="213" t="e">
        <f ca="1">IF(A23&lt;=$D$5,OFFSET(#REF!,表示!$C$5+表示!A23,0),"-")</f>
        <v>#REF!</v>
      </c>
      <c r="C23" s="203" t="e">
        <f ca="1">IF(A23&lt;=$D$5,OFFSET(#REF!,表示!$C$5+表示!A23,$C$3),"-")</f>
        <v>#REF!</v>
      </c>
      <c r="L23" s="194" t="s">
        <v>198</v>
      </c>
      <c r="M23" s="194" t="e">
        <f>MATCH(L23,#REF!,0)-1</f>
        <v>#REF!</v>
      </c>
      <c r="N23" s="194" t="e">
        <f t="shared" si="0"/>
        <v>#REF!</v>
      </c>
      <c r="O23" s="194">
        <v>17</v>
      </c>
      <c r="P23" s="194" t="str">
        <f>IFERROR(HLOOKUP(O23,#REF!,4,FALSE),"-")</f>
        <v>-</v>
      </c>
      <c r="Q23" s="194" t="e">
        <f>MATCH(P23,#REF!,)</f>
        <v>#REF!</v>
      </c>
    </row>
    <row r="24" spans="1:17">
      <c r="A24" s="215">
        <v>18</v>
      </c>
      <c r="B24" s="213" t="e">
        <f ca="1">IF(A24&lt;=$D$5,OFFSET(#REF!,表示!$C$5+表示!A24,0),"-")</f>
        <v>#REF!</v>
      </c>
      <c r="C24" s="203" t="e">
        <f ca="1">IF(A24&lt;=$D$5,OFFSET(#REF!,表示!$C$5+表示!A24,$C$3),"-")</f>
        <v>#REF!</v>
      </c>
      <c r="L24" s="194" t="s">
        <v>199</v>
      </c>
      <c r="M24" s="194" t="e">
        <f>MATCH(L24,#REF!,0)-1</f>
        <v>#REF!</v>
      </c>
      <c r="N24" s="194" t="e">
        <f t="shared" si="0"/>
        <v>#REF!</v>
      </c>
      <c r="O24" s="194">
        <v>18</v>
      </c>
      <c r="P24" s="194" t="str">
        <f>IFERROR(HLOOKUP(O24,#REF!,4,FALSE),"-")</f>
        <v>-</v>
      </c>
      <c r="Q24" s="194" t="e">
        <f>MATCH(P24,#REF!,)</f>
        <v>#REF!</v>
      </c>
    </row>
    <row r="25" spans="1:17">
      <c r="A25" s="215">
        <v>19</v>
      </c>
      <c r="B25" s="213" t="e">
        <f ca="1">IF(A25&lt;=$D$5,OFFSET(#REF!,表示!$C$5+表示!A25,0),"-")</f>
        <v>#REF!</v>
      </c>
      <c r="C25" s="203" t="e">
        <f ca="1">IF(A25&lt;=$D$5,OFFSET(#REF!,表示!$C$5+表示!A25,$C$3),"-")</f>
        <v>#REF!</v>
      </c>
      <c r="L25" s="194" t="s">
        <v>200</v>
      </c>
      <c r="M25" s="194" t="e">
        <f>MATCH(L25,#REF!,0)-1</f>
        <v>#REF!</v>
      </c>
      <c r="N25" s="194" t="e">
        <f t="shared" si="0"/>
        <v>#REF!</v>
      </c>
      <c r="O25" s="194">
        <v>19</v>
      </c>
      <c r="P25" s="194" t="str">
        <f>IFERROR(HLOOKUP(O25,#REF!,4,FALSE),"-")</f>
        <v>-</v>
      </c>
      <c r="Q25" s="194" t="e">
        <f>MATCH(P25,#REF!,)</f>
        <v>#REF!</v>
      </c>
    </row>
    <row r="26" spans="1:17">
      <c r="A26" s="215">
        <v>20</v>
      </c>
      <c r="B26" s="213" t="e">
        <f ca="1">IF(A26&lt;=$D$5,OFFSET(#REF!,表示!$C$5+表示!A26,0),"-")</f>
        <v>#REF!</v>
      </c>
      <c r="C26" s="203" t="e">
        <f ca="1">IF(A26&lt;=$D$5,OFFSET(#REF!,表示!$C$5+表示!A26,$C$3),"-")</f>
        <v>#REF!</v>
      </c>
      <c r="L26" s="194" t="s">
        <v>169</v>
      </c>
      <c r="M26" s="194" t="e">
        <f>MATCH(L26,#REF!,0)-1</f>
        <v>#REF!</v>
      </c>
      <c r="N26" s="194" t="e">
        <f t="shared" si="0"/>
        <v>#REF!</v>
      </c>
      <c r="O26" s="194">
        <v>20</v>
      </c>
      <c r="P26" s="194" t="str">
        <f>IFERROR(HLOOKUP(O26,#REF!,4,FALSE),"-")</f>
        <v>-</v>
      </c>
      <c r="Q26" s="194" t="e">
        <f>MATCH(P26,#REF!,)</f>
        <v>#REF!</v>
      </c>
    </row>
    <row r="27" spans="1:17">
      <c r="A27" s="215">
        <v>21</v>
      </c>
      <c r="B27" s="213" t="e">
        <f ca="1">IF(A27&lt;=$D$5,OFFSET(#REF!,表示!$C$5+表示!A27,0),"-")</f>
        <v>#REF!</v>
      </c>
      <c r="C27" s="203" t="e">
        <f ca="1">IF(A27&lt;=$D$5,OFFSET(#REF!,表示!$C$5+表示!A27,$C$3),"-")</f>
        <v>#REF!</v>
      </c>
      <c r="L27" s="194" t="s">
        <v>170</v>
      </c>
      <c r="M27" s="194" t="e">
        <f>MATCH(L27,#REF!,0)-1</f>
        <v>#REF!</v>
      </c>
      <c r="N27" s="194" t="e">
        <f t="shared" si="0"/>
        <v>#REF!</v>
      </c>
      <c r="O27" s="194">
        <v>21</v>
      </c>
      <c r="P27" s="194" t="str">
        <f>IFERROR(HLOOKUP(O27,#REF!,4,FALSE),"-")</f>
        <v>-</v>
      </c>
      <c r="Q27" s="194" t="e">
        <f>MATCH(P27,#REF!,)</f>
        <v>#REF!</v>
      </c>
    </row>
    <row r="28" spans="1:17">
      <c r="A28" s="215">
        <v>22</v>
      </c>
      <c r="B28" s="213" t="e">
        <f ca="1">IF(A28&lt;=$D$5,OFFSET(#REF!,表示!$C$5+表示!A28,0),"-")</f>
        <v>#REF!</v>
      </c>
      <c r="C28" s="203" t="e">
        <f ca="1">IF(A28&lt;=$D$5,OFFSET(#REF!,表示!$C$5+表示!A28,$C$3),"-")</f>
        <v>#REF!</v>
      </c>
      <c r="M28" s="194">
        <v>128</v>
      </c>
      <c r="O28" s="194">
        <v>22</v>
      </c>
      <c r="P28" s="194" t="str">
        <f>IFERROR(HLOOKUP(O28,#REF!,4,FALSE),"-")</f>
        <v>-</v>
      </c>
      <c r="Q28" s="194" t="e">
        <f>MATCH(P28,#REF!,)</f>
        <v>#REF!</v>
      </c>
    </row>
    <row r="29" spans="1:17">
      <c r="A29" s="215">
        <v>23</v>
      </c>
      <c r="B29" s="213" t="e">
        <f ca="1">IF(A29&lt;=$D$5,OFFSET(#REF!,表示!$C$5+表示!A29,0),"-")</f>
        <v>#REF!</v>
      </c>
      <c r="C29" s="203" t="e">
        <f ca="1">IF(A29&lt;=$D$5,OFFSET(#REF!,表示!$C$5+表示!A29,$C$3),"-")</f>
        <v>#REF!</v>
      </c>
      <c r="O29" s="194">
        <v>23</v>
      </c>
      <c r="P29" s="194" t="str">
        <f>IFERROR(HLOOKUP(O29,#REF!,4,FALSE),"-")</f>
        <v>-</v>
      </c>
      <c r="Q29" s="194" t="e">
        <f>MATCH(P29,#REF!,)</f>
        <v>#REF!</v>
      </c>
    </row>
    <row r="30" spans="1:17">
      <c r="A30" s="215">
        <v>24</v>
      </c>
      <c r="B30" s="213" t="e">
        <f ca="1">IF(A30&lt;=$D$5,OFFSET(#REF!,表示!$C$5+表示!A30,0),"-")</f>
        <v>#REF!</v>
      </c>
      <c r="C30" s="203" t="e">
        <f ca="1">IF(A30&lt;=$D$5,OFFSET(#REF!,表示!$C$5+表示!A30,$C$3),"-")</f>
        <v>#REF!</v>
      </c>
      <c r="O30" s="194">
        <v>24</v>
      </c>
      <c r="P30" s="194" t="str">
        <f>IFERROR(HLOOKUP(O30,#REF!,4,FALSE),"-")</f>
        <v>-</v>
      </c>
      <c r="Q30" s="194" t="e">
        <f>MATCH(P30,#REF!,)</f>
        <v>#REF!</v>
      </c>
    </row>
    <row r="31" spans="1:17">
      <c r="A31" s="215">
        <v>25</v>
      </c>
      <c r="B31" s="213" t="e">
        <f ca="1">IF(A31&lt;=$D$5,OFFSET(#REF!,表示!$C$5+表示!A31,0),"-")</f>
        <v>#REF!</v>
      </c>
      <c r="C31" s="203" t="e">
        <f ca="1">IF(A31&lt;=$D$5,OFFSET(#REF!,表示!$C$5+表示!A31,$C$3),"-")</f>
        <v>#REF!</v>
      </c>
      <c r="O31" s="194">
        <v>25</v>
      </c>
      <c r="P31" s="194" t="str">
        <f>IFERROR(HLOOKUP(O31,#REF!,4,FALSE),"-")</f>
        <v>-</v>
      </c>
      <c r="Q31" s="194" t="e">
        <f>MATCH(P31,#REF!,)</f>
        <v>#REF!</v>
      </c>
    </row>
    <row r="32" spans="1:17">
      <c r="A32" s="215">
        <v>26</v>
      </c>
      <c r="B32" s="213" t="e">
        <f ca="1">IF(A32&lt;=$D$5,OFFSET(#REF!,表示!$C$5+表示!A32,0),"-")</f>
        <v>#REF!</v>
      </c>
      <c r="C32" s="203" t="e">
        <f ca="1">IF(A32&lt;=$D$5,OFFSET(#REF!,表示!$C$5+表示!A32,$C$3),"-")</f>
        <v>#REF!</v>
      </c>
      <c r="O32" s="194">
        <v>26</v>
      </c>
      <c r="P32" s="194" t="str">
        <f>IFERROR(HLOOKUP(O32,#REF!,4,FALSE),"-")</f>
        <v>-</v>
      </c>
      <c r="Q32" s="194" t="e">
        <f>MATCH(P32,#REF!,)</f>
        <v>#REF!</v>
      </c>
    </row>
    <row r="33" spans="1:17">
      <c r="A33" s="215">
        <v>27</v>
      </c>
      <c r="B33" s="213" t="e">
        <f ca="1">IF(A33&lt;=$D$5,OFFSET(#REF!,表示!$C$5+表示!A33,0),"-")</f>
        <v>#REF!</v>
      </c>
      <c r="C33" s="203" t="e">
        <f ca="1">IF(A33&lt;=$D$5,OFFSET(#REF!,表示!$C$5+表示!A33,$C$3),"-")</f>
        <v>#REF!</v>
      </c>
      <c r="O33" s="194">
        <v>27</v>
      </c>
      <c r="P33" s="194" t="str">
        <f>IFERROR(HLOOKUP(O33,#REF!,4,FALSE),"-")</f>
        <v>-</v>
      </c>
      <c r="Q33" s="194" t="e">
        <f>MATCH(P33,#REF!,)</f>
        <v>#REF!</v>
      </c>
    </row>
    <row r="34" spans="1:17">
      <c r="A34" s="215">
        <v>28</v>
      </c>
      <c r="B34" s="213" t="e">
        <f ca="1">IF(A34&lt;=$D$5,OFFSET(#REF!,表示!$C$5+表示!A34,0),"-")</f>
        <v>#REF!</v>
      </c>
      <c r="C34" s="203" t="e">
        <f ca="1">IF(A34&lt;=$D$5,OFFSET(#REF!,表示!$C$5+表示!A34,$C$3),"-")</f>
        <v>#REF!</v>
      </c>
      <c r="O34" s="194">
        <v>28</v>
      </c>
      <c r="P34" s="194" t="str">
        <f>IFERROR(HLOOKUP(O34,#REF!,4,FALSE),"-")</f>
        <v>-</v>
      </c>
      <c r="Q34" s="194" t="e">
        <f>MATCH(P34,#REF!,)</f>
        <v>#REF!</v>
      </c>
    </row>
    <row r="35" spans="1:17">
      <c r="A35" s="215">
        <v>29</v>
      </c>
      <c r="B35" s="213" t="e">
        <f ca="1">IF(A35&lt;=$D$5,OFFSET(#REF!,表示!$C$5+表示!A35,0),"-")</f>
        <v>#REF!</v>
      </c>
      <c r="C35" s="203" t="e">
        <f ca="1">IF(A35&lt;=$D$5,OFFSET(#REF!,表示!$C$5+表示!A35,$C$3),"-")</f>
        <v>#REF!</v>
      </c>
      <c r="O35" s="194">
        <v>29</v>
      </c>
      <c r="P35" s="194" t="str">
        <f>IFERROR(HLOOKUP(O35,#REF!,4,FALSE),"-")</f>
        <v>-</v>
      </c>
      <c r="Q35" s="194" t="e">
        <f>MATCH(P35,#REF!,)</f>
        <v>#REF!</v>
      </c>
    </row>
    <row r="36" spans="1:17">
      <c r="A36" s="215">
        <v>30</v>
      </c>
      <c r="B36" s="213" t="e">
        <f ca="1">IF(A36&lt;=$D$5,OFFSET(#REF!,表示!$C$5+表示!A36,0),"-")</f>
        <v>#REF!</v>
      </c>
      <c r="C36" s="203" t="e">
        <f ca="1">IF(A36&lt;=$D$5,OFFSET(#REF!,表示!$C$5+表示!A36,$C$3),"-")</f>
        <v>#REF!</v>
      </c>
      <c r="O36" s="194">
        <v>30</v>
      </c>
      <c r="P36" s="194" t="str">
        <f>IFERROR(HLOOKUP(O36,#REF!,4,FALSE),"-")</f>
        <v>-</v>
      </c>
      <c r="Q36" s="194" t="e">
        <f>MATCH(P36,#REF!,)</f>
        <v>#REF!</v>
      </c>
    </row>
    <row r="37" spans="1:17">
      <c r="A37" s="215">
        <v>31</v>
      </c>
      <c r="B37" s="213" t="e">
        <f ca="1">IF(A37&lt;=$D$5,OFFSET(#REF!,表示!$C$5+表示!A37,0),"-")</f>
        <v>#REF!</v>
      </c>
      <c r="C37" s="203" t="e">
        <f ca="1">IF(A37&lt;=$D$5,OFFSET(#REF!,表示!$C$5+表示!A37,$C$3),"-")</f>
        <v>#REF!</v>
      </c>
      <c r="O37" s="194">
        <v>31</v>
      </c>
      <c r="P37" s="194" t="str">
        <f>IFERROR(HLOOKUP(O37,#REF!,4,FALSE),"-")</f>
        <v>-</v>
      </c>
      <c r="Q37" s="194" t="e">
        <f>MATCH(P37,#REF!,)</f>
        <v>#REF!</v>
      </c>
    </row>
    <row r="38" spans="1:17">
      <c r="A38" s="215">
        <v>32</v>
      </c>
      <c r="B38" s="213" t="e">
        <f ca="1">IF(A38&lt;=$D$5,OFFSET(#REF!,表示!$C$5+表示!A38,0),"-")</f>
        <v>#REF!</v>
      </c>
      <c r="C38" s="203" t="e">
        <f ca="1">IF(A38&lt;=$D$5,OFFSET(#REF!,表示!$C$5+表示!A38,$C$3),"-")</f>
        <v>#REF!</v>
      </c>
      <c r="O38" s="194">
        <v>32</v>
      </c>
      <c r="P38" s="194" t="str">
        <f>IFERROR(HLOOKUP(O38,#REF!,4,FALSE),"-")</f>
        <v>-</v>
      </c>
      <c r="Q38" s="194" t="e">
        <f>MATCH(P38,#REF!,)</f>
        <v>#REF!</v>
      </c>
    </row>
    <row r="39" spans="1:17">
      <c r="O39" s="194">
        <v>33</v>
      </c>
      <c r="P39" s="194" t="str">
        <f>IFERROR(HLOOKUP(O39,#REF!,4,FALSE),"-")</f>
        <v>-</v>
      </c>
      <c r="Q39" s="194" t="e">
        <f>MATCH(P39,#REF!,)</f>
        <v>#REF!</v>
      </c>
    </row>
    <row r="40" spans="1:17">
      <c r="O40" s="194">
        <v>34</v>
      </c>
      <c r="P40" s="194" t="str">
        <f>IFERROR(HLOOKUP(O40,#REF!,4,FALSE),"-")</f>
        <v>-</v>
      </c>
      <c r="Q40" s="194" t="e">
        <f>MATCH(P40,#REF!,)</f>
        <v>#REF!</v>
      </c>
    </row>
    <row r="41" spans="1:17">
      <c r="O41" s="194">
        <v>35</v>
      </c>
      <c r="P41" s="194" t="str">
        <f>IFERROR(HLOOKUP(O41,#REF!,4,FALSE),"-")</f>
        <v>-</v>
      </c>
      <c r="Q41" s="194" t="e">
        <f>MATCH(P41,#REF!,)</f>
        <v>#REF!</v>
      </c>
    </row>
    <row r="42" spans="1:17">
      <c r="O42" s="194">
        <v>36</v>
      </c>
      <c r="P42" s="194" t="str">
        <f>IFERROR(HLOOKUP(O42,#REF!,4,FALSE),"-")</f>
        <v>-</v>
      </c>
      <c r="Q42" s="194" t="e">
        <f>MATCH(P42,#REF!,)</f>
        <v>#REF!</v>
      </c>
    </row>
    <row r="43" spans="1:17">
      <c r="O43" s="194">
        <v>37</v>
      </c>
      <c r="P43" s="194" t="str">
        <f>IFERROR(HLOOKUP(O43,#REF!,4,FALSE),"-")</f>
        <v>-</v>
      </c>
      <c r="Q43" s="194" t="e">
        <f>MATCH(P43,#REF!,)</f>
        <v>#REF!</v>
      </c>
    </row>
    <row r="44" spans="1:17">
      <c r="O44" s="194">
        <v>38</v>
      </c>
      <c r="P44" s="194" t="str">
        <f>IFERROR(HLOOKUP(O44,#REF!,4,FALSE),"-")</f>
        <v>-</v>
      </c>
      <c r="Q44" s="194" t="e">
        <f>MATCH(P44,#REF!,)</f>
        <v>#REF!</v>
      </c>
    </row>
    <row r="45" spans="1:17">
      <c r="O45" s="194">
        <v>39</v>
      </c>
      <c r="P45" s="194" t="str">
        <f>IFERROR(HLOOKUP(O45,#REF!,4,FALSE),"-")</f>
        <v>-</v>
      </c>
      <c r="Q45" s="194" t="e">
        <f>MATCH(P45,#REF!,)</f>
        <v>#REF!</v>
      </c>
    </row>
    <row r="46" spans="1:17">
      <c r="O46" s="194">
        <v>40</v>
      </c>
      <c r="P46" s="194" t="str">
        <f>IFERROR(HLOOKUP(O46,#REF!,4,FALSE),"-")</f>
        <v>-</v>
      </c>
      <c r="Q46" s="194" t="e">
        <f>MATCH(P46,#REF!,)</f>
        <v>#REF!</v>
      </c>
    </row>
    <row r="47" spans="1:17">
      <c r="O47" s="194">
        <v>41</v>
      </c>
      <c r="P47" s="194" t="str">
        <f>IFERROR(HLOOKUP(O47,#REF!,4,FALSE),"-")</f>
        <v>-</v>
      </c>
      <c r="Q47" s="194" t="e">
        <f>MATCH(P47,#REF!,)</f>
        <v>#REF!</v>
      </c>
    </row>
    <row r="48" spans="1:17">
      <c r="O48" s="194">
        <v>42</v>
      </c>
      <c r="P48" s="194" t="str">
        <f>IFERROR(HLOOKUP(O48,#REF!,4,FALSE),"-")</f>
        <v>-</v>
      </c>
      <c r="Q48" s="194" t="e">
        <f>MATCH(P48,#REF!,)</f>
        <v>#REF!</v>
      </c>
    </row>
    <row r="49" spans="15:17">
      <c r="O49" s="194">
        <v>43</v>
      </c>
      <c r="P49" s="194" t="str">
        <f>IFERROR(HLOOKUP(O49,#REF!,4,FALSE),"-")</f>
        <v>-</v>
      </c>
      <c r="Q49" s="194" t="e">
        <f>MATCH(P49,#REF!,)</f>
        <v>#REF!</v>
      </c>
    </row>
    <row r="50" spans="15:17">
      <c r="O50" s="194">
        <v>44</v>
      </c>
      <c r="P50" s="194" t="str">
        <f>IFERROR(HLOOKUP(O50,#REF!,4,FALSE),"-")</f>
        <v>-</v>
      </c>
      <c r="Q50" s="194" t="e">
        <f>MATCH(P50,#REF!,)</f>
        <v>#REF!</v>
      </c>
    </row>
    <row r="51" spans="15:17">
      <c r="O51" s="194">
        <v>45</v>
      </c>
      <c r="P51" s="194" t="str">
        <f>IFERROR(HLOOKUP(O51,#REF!,4,FALSE),"-")</f>
        <v>-</v>
      </c>
      <c r="Q51" s="194" t="e">
        <f>MATCH(P51,#REF!,)</f>
        <v>#REF!</v>
      </c>
    </row>
    <row r="52" spans="15:17">
      <c r="O52" s="194">
        <v>46</v>
      </c>
      <c r="P52" s="194" t="str">
        <f>IFERROR(HLOOKUP(O52,#REF!,4,FALSE),"-")</f>
        <v>-</v>
      </c>
      <c r="Q52" s="194" t="e">
        <f>MATCH(P52,#REF!,)</f>
        <v>#REF!</v>
      </c>
    </row>
    <row r="53" spans="15:17">
      <c r="O53" s="194">
        <v>47</v>
      </c>
      <c r="P53" s="194" t="str">
        <f>IFERROR(HLOOKUP(O53,#REF!,4,FALSE),"-")</f>
        <v>-</v>
      </c>
      <c r="Q53" s="194" t="e">
        <f>MATCH(P53,#REF!,)</f>
        <v>#REF!</v>
      </c>
    </row>
    <row r="54" spans="15:17">
      <c r="O54" s="194">
        <v>48</v>
      </c>
      <c r="P54" s="194" t="str">
        <f>IFERROR(HLOOKUP(O54,#REF!,4,FALSE),"-")</f>
        <v>-</v>
      </c>
      <c r="Q54" s="194" t="e">
        <f>MATCH(P54,#REF!,)</f>
        <v>#REF!</v>
      </c>
    </row>
    <row r="55" spans="15:17">
      <c r="O55" s="194">
        <v>49</v>
      </c>
      <c r="P55" s="194" t="str">
        <f>IFERROR(HLOOKUP(O55,#REF!,4,FALSE),"-")</f>
        <v>-</v>
      </c>
      <c r="Q55" s="194" t="e">
        <f>MATCH(P55,#REF!,)</f>
        <v>#REF!</v>
      </c>
    </row>
    <row r="56" spans="15:17">
      <c r="O56" s="194">
        <v>50</v>
      </c>
      <c r="P56" s="194" t="str">
        <f>IFERROR(HLOOKUP(O56,#REF!,4,FALSE),"-")</f>
        <v>-</v>
      </c>
      <c r="Q56" s="194" t="e">
        <f>MATCH(P56,#REF!,)</f>
        <v>#REF!</v>
      </c>
    </row>
    <row r="57" spans="15:17">
      <c r="O57" s="194">
        <v>51</v>
      </c>
      <c r="P57" s="194" t="str">
        <f>IFERROR(HLOOKUP(O57,#REF!,4,FALSE),"-")</f>
        <v>-</v>
      </c>
      <c r="Q57" s="194" t="e">
        <f>MATCH(P57,#REF!,)</f>
        <v>#REF!</v>
      </c>
    </row>
    <row r="58" spans="15:17">
      <c r="O58" s="194">
        <v>52</v>
      </c>
      <c r="P58" s="194" t="str">
        <f>IFERROR(HLOOKUP(O58,#REF!,4,FALSE),"-")</f>
        <v>-</v>
      </c>
      <c r="Q58" s="194" t="e">
        <f>MATCH(P58,#REF!,)</f>
        <v>#REF!</v>
      </c>
    </row>
    <row r="59" spans="15:17">
      <c r="O59" s="194">
        <v>53</v>
      </c>
      <c r="P59" s="194" t="str">
        <f>IFERROR(HLOOKUP(O59,#REF!,4,FALSE),"-")</f>
        <v>-</v>
      </c>
      <c r="Q59" s="194" t="e">
        <f>MATCH(P59,#REF!,)</f>
        <v>#REF!</v>
      </c>
    </row>
    <row r="60" spans="15:17">
      <c r="O60" s="194">
        <v>54</v>
      </c>
      <c r="P60" s="194" t="str">
        <f>IFERROR(HLOOKUP(O60,#REF!,4,FALSE),"-")</f>
        <v>-</v>
      </c>
      <c r="Q60" s="194" t="e">
        <f>MATCH(P60,#REF!,)</f>
        <v>#REF!</v>
      </c>
    </row>
    <row r="61" spans="15:17">
      <c r="O61" s="194">
        <v>55</v>
      </c>
      <c r="P61" s="194" t="str">
        <f>IFERROR(HLOOKUP(O61,#REF!,4,FALSE),"-")</f>
        <v>-</v>
      </c>
      <c r="Q61" s="194" t="e">
        <f>MATCH(P61,#REF!,)</f>
        <v>#REF!</v>
      </c>
    </row>
    <row r="62" spans="15:17">
      <c r="O62" s="194">
        <v>56</v>
      </c>
      <c r="P62" s="194" t="str">
        <f>IFERROR(HLOOKUP(O62,#REF!,4,FALSE),"-")</f>
        <v>-</v>
      </c>
      <c r="Q62" s="194" t="e">
        <f>MATCH(P62,#REF!,)</f>
        <v>#REF!</v>
      </c>
    </row>
    <row r="63" spans="15:17">
      <c r="O63" s="194">
        <v>57</v>
      </c>
      <c r="P63" s="194" t="str">
        <f>IFERROR(HLOOKUP(O63,#REF!,4,FALSE),"-")</f>
        <v>-</v>
      </c>
      <c r="Q63" s="194" t="e">
        <f>MATCH(P63,#REF!,)</f>
        <v>#REF!</v>
      </c>
    </row>
    <row r="64" spans="15:17">
      <c r="O64" s="194">
        <v>58</v>
      </c>
      <c r="P64" s="194" t="str">
        <f>IFERROR(HLOOKUP(O64,#REF!,4,FALSE),"-")</f>
        <v>-</v>
      </c>
      <c r="Q64" s="194" t="e">
        <f>MATCH(P64,#REF!,)</f>
        <v>#REF!</v>
      </c>
    </row>
    <row r="65" spans="15:17">
      <c r="O65" s="194">
        <v>59</v>
      </c>
      <c r="P65" s="194" t="str">
        <f>IFERROR(HLOOKUP(O65,#REF!,4,FALSE),"-")</f>
        <v>-</v>
      </c>
      <c r="Q65" s="194" t="e">
        <f>MATCH(P65,#REF!,)</f>
        <v>#REF!</v>
      </c>
    </row>
    <row r="66" spans="15:17">
      <c r="O66" s="194">
        <v>60</v>
      </c>
      <c r="P66" s="194" t="str">
        <f>IFERROR(HLOOKUP(O66,#REF!,4,FALSE),"-")</f>
        <v>-</v>
      </c>
      <c r="Q66" s="194" t="e">
        <f>MATCH(P66,#REF!,)</f>
        <v>#REF!</v>
      </c>
    </row>
    <row r="67" spans="15:17">
      <c r="O67" s="194">
        <v>61</v>
      </c>
      <c r="P67" s="194" t="str">
        <f>IFERROR(HLOOKUP(O67,#REF!,4,FALSE),"-")</f>
        <v>-</v>
      </c>
      <c r="Q67" s="194" t="e">
        <f>MATCH(P67,#REF!,)</f>
        <v>#REF!</v>
      </c>
    </row>
    <row r="68" spans="15:17">
      <c r="O68" s="194">
        <v>62</v>
      </c>
      <c r="P68" s="194" t="str">
        <f>IFERROR(HLOOKUP(O68,#REF!,4,FALSE),"-")</f>
        <v>-</v>
      </c>
      <c r="Q68" s="194" t="e">
        <f>MATCH(P68,#REF!,)</f>
        <v>#REF!</v>
      </c>
    </row>
    <row r="69" spans="15:17">
      <c r="O69" s="194">
        <v>63</v>
      </c>
      <c r="P69" s="194" t="str">
        <f>IFERROR(HLOOKUP(O69,#REF!,4,FALSE),"-")</f>
        <v>-</v>
      </c>
      <c r="Q69" s="194" t="e">
        <f>MATCH(P69,#REF!,)</f>
        <v>#REF!</v>
      </c>
    </row>
    <row r="70" spans="15:17">
      <c r="O70" s="194">
        <v>64</v>
      </c>
      <c r="P70" s="194" t="str">
        <f>IFERROR(HLOOKUP(O70,#REF!,4,FALSE),"-")</f>
        <v>-</v>
      </c>
      <c r="Q70" s="194" t="e">
        <f>MATCH(P70,#REF!,)</f>
        <v>#REF!</v>
      </c>
    </row>
    <row r="71" spans="15:17">
      <c r="O71" s="194">
        <v>65</v>
      </c>
      <c r="P71" s="194" t="str">
        <f>IFERROR(HLOOKUP(O71,#REF!,4,FALSE),"-")</f>
        <v>-</v>
      </c>
      <c r="Q71" s="194" t="e">
        <f>MATCH(P71,#REF!,)</f>
        <v>#REF!</v>
      </c>
    </row>
    <row r="72" spans="15:17">
      <c r="O72" s="194">
        <v>66</v>
      </c>
      <c r="P72" s="194" t="str">
        <f>IFERROR(HLOOKUP(O72,#REF!,4,FALSE),"-")</f>
        <v>-</v>
      </c>
      <c r="Q72" s="194" t="e">
        <f>MATCH(P72,#REF!,)</f>
        <v>#REF!</v>
      </c>
    </row>
    <row r="73" spans="15:17">
      <c r="O73" s="194">
        <v>67</v>
      </c>
      <c r="P73" s="194" t="str">
        <f>IFERROR(HLOOKUP(O73,#REF!,4,FALSE),"-")</f>
        <v>-</v>
      </c>
      <c r="Q73" s="194" t="e">
        <f>MATCH(P73,#REF!,)</f>
        <v>#REF!</v>
      </c>
    </row>
    <row r="74" spans="15:17">
      <c r="O74" s="194">
        <v>68</v>
      </c>
      <c r="P74" s="194" t="str">
        <f>IFERROR(HLOOKUP(O74,#REF!,4,FALSE),"-")</f>
        <v>-</v>
      </c>
      <c r="Q74" s="194" t="e">
        <f>MATCH(P74,#REF!,)</f>
        <v>#REF!</v>
      </c>
    </row>
    <row r="75" spans="15:17">
      <c r="O75" s="194">
        <v>69</v>
      </c>
      <c r="P75" s="194" t="str">
        <f>IFERROR(HLOOKUP(O75,#REF!,4,FALSE),"-")</f>
        <v>-</v>
      </c>
      <c r="Q75" s="194" t="e">
        <f>MATCH(P75,#REF!,)</f>
        <v>#REF!</v>
      </c>
    </row>
    <row r="76" spans="15:17">
      <c r="O76" s="194">
        <v>70</v>
      </c>
      <c r="P76" s="194" t="str">
        <f>IFERROR(HLOOKUP(O76,#REF!,4,FALSE),"-")</f>
        <v>-</v>
      </c>
      <c r="Q76" s="194" t="e">
        <f>MATCH(P76,#REF!,)</f>
        <v>#REF!</v>
      </c>
    </row>
    <row r="77" spans="15:17">
      <c r="O77" s="194">
        <v>71</v>
      </c>
      <c r="P77" s="194" t="str">
        <f>IFERROR(HLOOKUP(O77,#REF!,4,FALSE),"-")</f>
        <v>-</v>
      </c>
      <c r="Q77" s="194" t="e">
        <f>MATCH(P77,#REF!,)</f>
        <v>#REF!</v>
      </c>
    </row>
    <row r="78" spans="15:17">
      <c r="O78" s="194">
        <v>72</v>
      </c>
      <c r="P78" s="194" t="str">
        <f>IFERROR(HLOOKUP(O78,#REF!,4,FALSE),"-")</f>
        <v>-</v>
      </c>
      <c r="Q78" s="194" t="e">
        <f>MATCH(P78,#REF!,)</f>
        <v>#REF!</v>
      </c>
    </row>
    <row r="79" spans="15:17">
      <c r="O79" s="194">
        <v>73</v>
      </c>
      <c r="P79" s="194" t="str">
        <f>IFERROR(HLOOKUP(O79,#REF!,4,FALSE),"-")</f>
        <v>-</v>
      </c>
      <c r="Q79" s="194" t="e">
        <f>MATCH(P79,#REF!,)</f>
        <v>#REF!</v>
      </c>
    </row>
    <row r="80" spans="15:17">
      <c r="O80" s="194">
        <v>74</v>
      </c>
      <c r="P80" s="194" t="str">
        <f>IFERROR(HLOOKUP(O80,#REF!,4,FALSE),"-")</f>
        <v>-</v>
      </c>
      <c r="Q80" s="194" t="e">
        <f>MATCH(P80,#REF!,)</f>
        <v>#REF!</v>
      </c>
    </row>
    <row r="81" spans="15:17">
      <c r="O81" s="194">
        <v>75</v>
      </c>
      <c r="P81" s="194" t="str">
        <f>IFERROR(HLOOKUP(O81,#REF!,4,FALSE),"-")</f>
        <v>-</v>
      </c>
      <c r="Q81" s="194" t="e">
        <f>MATCH(P81,#REF!,)</f>
        <v>#REF!</v>
      </c>
    </row>
    <row r="82" spans="15:17">
      <c r="O82" s="194">
        <v>76</v>
      </c>
      <c r="P82" s="194" t="str">
        <f>IFERROR(HLOOKUP(O82,#REF!,4,FALSE),"-")</f>
        <v>-</v>
      </c>
      <c r="Q82" s="194" t="e">
        <f>MATCH(P82,#REF!,)</f>
        <v>#REF!</v>
      </c>
    </row>
    <row r="83" spans="15:17">
      <c r="O83" s="194">
        <v>77</v>
      </c>
      <c r="P83" s="194" t="str">
        <f>IFERROR(HLOOKUP(O83,#REF!,4,FALSE),"-")</f>
        <v>-</v>
      </c>
      <c r="Q83" s="194" t="e">
        <f>MATCH(P83,#REF!,)</f>
        <v>#REF!</v>
      </c>
    </row>
    <row r="84" spans="15:17">
      <c r="O84" s="194">
        <v>78</v>
      </c>
      <c r="P84" s="194" t="str">
        <f>IFERROR(HLOOKUP(O84,#REF!,4,FALSE),"-")</f>
        <v>-</v>
      </c>
      <c r="Q84" s="194" t="e">
        <f>MATCH(P84,#REF!,)</f>
        <v>#REF!</v>
      </c>
    </row>
    <row r="85" spans="15:17">
      <c r="O85" s="194">
        <v>79</v>
      </c>
      <c r="P85" s="194" t="str">
        <f>IFERROR(HLOOKUP(O85,#REF!,4,FALSE),"-")</f>
        <v>-</v>
      </c>
      <c r="Q85" s="194" t="e">
        <f>MATCH(P85,#REF!,)</f>
        <v>#REF!</v>
      </c>
    </row>
    <row r="86" spans="15:17">
      <c r="O86" s="194">
        <v>80</v>
      </c>
      <c r="P86" s="194" t="str">
        <f>IFERROR(HLOOKUP(O86,#REF!,4,FALSE),"-")</f>
        <v>-</v>
      </c>
      <c r="Q86" s="194" t="e">
        <f>MATCH(P86,#REF!,)</f>
        <v>#REF!</v>
      </c>
    </row>
    <row r="87" spans="15:17">
      <c r="O87" s="194">
        <v>81</v>
      </c>
      <c r="P87" s="194" t="str">
        <f>IFERROR(HLOOKUP(O87,#REF!,4,FALSE),"-")</f>
        <v>-</v>
      </c>
      <c r="Q87" s="194" t="e">
        <f>MATCH(P87,#REF!,)</f>
        <v>#REF!</v>
      </c>
    </row>
    <row r="88" spans="15:17">
      <c r="O88" s="194">
        <v>82</v>
      </c>
      <c r="P88" s="194" t="str">
        <f>IFERROR(HLOOKUP(O88,#REF!,4,FALSE),"-")</f>
        <v>-</v>
      </c>
      <c r="Q88" s="194" t="e">
        <f>MATCH(P88,#REF!,)</f>
        <v>#REF!</v>
      </c>
    </row>
    <row r="89" spans="15:17">
      <c r="O89" s="194">
        <v>83</v>
      </c>
      <c r="P89" s="194" t="str">
        <f>IFERROR(HLOOKUP(O89,#REF!,4,FALSE),"-")</f>
        <v>-</v>
      </c>
      <c r="Q89" s="194" t="e">
        <f>MATCH(P89,#REF!,)</f>
        <v>#REF!</v>
      </c>
    </row>
    <row r="90" spans="15:17">
      <c r="O90" s="194">
        <v>84</v>
      </c>
      <c r="P90" s="194" t="str">
        <f>IFERROR(HLOOKUP(O90,#REF!,4,FALSE),"-")</f>
        <v>-</v>
      </c>
      <c r="Q90" s="194" t="e">
        <f>MATCH(P90,#REF!,)</f>
        <v>#REF!</v>
      </c>
    </row>
    <row r="91" spans="15:17">
      <c r="O91" s="194">
        <v>85</v>
      </c>
      <c r="P91" s="194" t="str">
        <f>IFERROR(HLOOKUP(O91,#REF!,4,FALSE),"-")</f>
        <v>-</v>
      </c>
      <c r="Q91" s="194" t="e">
        <f>MATCH(P91,#REF!,)</f>
        <v>#REF!</v>
      </c>
    </row>
    <row r="92" spans="15:17">
      <c r="O92" s="194">
        <v>86</v>
      </c>
      <c r="P92" s="194" t="str">
        <f>IFERROR(HLOOKUP(O92,#REF!,4,FALSE),"-")</f>
        <v>-</v>
      </c>
      <c r="Q92" s="194" t="e">
        <f>MATCH(P92,#REF!,)</f>
        <v>#REF!</v>
      </c>
    </row>
    <row r="93" spans="15:17">
      <c r="O93" s="194">
        <v>87</v>
      </c>
      <c r="P93" s="194" t="str">
        <f>IFERROR(HLOOKUP(O93,#REF!,4,FALSE),"-")</f>
        <v>-</v>
      </c>
      <c r="Q93" s="194" t="e">
        <f>MATCH(P93,#REF!,)</f>
        <v>#REF!</v>
      </c>
    </row>
    <row r="94" spans="15:17">
      <c r="O94" s="194">
        <v>88</v>
      </c>
      <c r="P94" s="194" t="str">
        <f>IFERROR(HLOOKUP(O94,#REF!,4,FALSE),"-")</f>
        <v>-</v>
      </c>
      <c r="Q94" s="194" t="e">
        <f>MATCH(P94,#REF!,)</f>
        <v>#REF!</v>
      </c>
    </row>
    <row r="95" spans="15:17">
      <c r="O95" s="194">
        <v>89</v>
      </c>
      <c r="P95" s="194" t="str">
        <f>IFERROR(HLOOKUP(O95,#REF!,4,FALSE),"-")</f>
        <v>-</v>
      </c>
      <c r="Q95" s="194" t="e">
        <f>MATCH(P95,#REF!,)</f>
        <v>#REF!</v>
      </c>
    </row>
    <row r="96" spans="15:17">
      <c r="O96" s="194">
        <v>90</v>
      </c>
      <c r="P96" s="194" t="str">
        <f>IFERROR(HLOOKUP(O96,#REF!,4,FALSE),"-")</f>
        <v>-</v>
      </c>
      <c r="Q96" s="194" t="e">
        <f>MATCH(P96,#REF!,)</f>
        <v>#REF!</v>
      </c>
    </row>
    <row r="97" spans="15:17">
      <c r="O97" s="194">
        <v>91</v>
      </c>
      <c r="P97" s="194" t="str">
        <f>IFERROR(HLOOKUP(O97,#REF!,4,FALSE),"-")</f>
        <v>-</v>
      </c>
      <c r="Q97" s="194" t="e">
        <f>MATCH(P97,#REF!,)</f>
        <v>#REF!</v>
      </c>
    </row>
    <row r="98" spans="15:17">
      <c r="O98" s="194">
        <v>92</v>
      </c>
      <c r="P98" s="194" t="str">
        <f>IFERROR(HLOOKUP(O98,#REF!,4,FALSE),"-")</f>
        <v>-</v>
      </c>
      <c r="Q98" s="194" t="e">
        <f>MATCH(P98,#REF!,)</f>
        <v>#REF!</v>
      </c>
    </row>
    <row r="99" spans="15:17">
      <c r="O99" s="194">
        <v>93</v>
      </c>
      <c r="P99" s="194" t="str">
        <f>IFERROR(HLOOKUP(O99,#REF!,4,FALSE),"-")</f>
        <v>-</v>
      </c>
      <c r="Q99" s="194" t="e">
        <f>MATCH(P99,#REF!,)</f>
        <v>#REF!</v>
      </c>
    </row>
    <row r="100" spans="15:17">
      <c r="O100" s="194">
        <v>94</v>
      </c>
      <c r="P100" s="194" t="str">
        <f>IFERROR(HLOOKUP(O100,#REF!,4,FALSE),"-")</f>
        <v>-</v>
      </c>
      <c r="Q100" s="194" t="e">
        <f>MATCH(P100,#REF!,)</f>
        <v>#REF!</v>
      </c>
    </row>
    <row r="101" spans="15:17">
      <c r="O101" s="194">
        <v>95</v>
      </c>
      <c r="P101" s="194" t="str">
        <f>IFERROR(HLOOKUP(O101,#REF!,4,FALSE),"-")</f>
        <v>-</v>
      </c>
      <c r="Q101" s="194" t="e">
        <f>MATCH(P101,#REF!,)</f>
        <v>#REF!</v>
      </c>
    </row>
    <row r="102" spans="15:17">
      <c r="O102" s="194">
        <v>96</v>
      </c>
      <c r="P102" s="194" t="str">
        <f>IFERROR(HLOOKUP(O102,#REF!,4,FALSE),"-")</f>
        <v>-</v>
      </c>
      <c r="Q102" s="194" t="e">
        <f>MATCH(P102,#REF!,)</f>
        <v>#REF!</v>
      </c>
    </row>
    <row r="103" spans="15:17">
      <c r="O103" s="194">
        <v>97</v>
      </c>
      <c r="P103" s="194" t="str">
        <f>IFERROR(HLOOKUP(O103,#REF!,4,FALSE),"-")</f>
        <v>-</v>
      </c>
      <c r="Q103" s="194" t="e">
        <f>MATCH(P103,#REF!,)</f>
        <v>#REF!</v>
      </c>
    </row>
    <row r="104" spans="15:17">
      <c r="O104" s="194">
        <v>98</v>
      </c>
      <c r="P104" s="194" t="str">
        <f>IFERROR(HLOOKUP(O104,#REF!,4,FALSE),"-")</f>
        <v>-</v>
      </c>
      <c r="Q104" s="194" t="e">
        <f>MATCH(P104,#REF!,)</f>
        <v>#REF!</v>
      </c>
    </row>
    <row r="105" spans="15:17">
      <c r="O105" s="194">
        <v>99</v>
      </c>
      <c r="P105" s="194" t="str">
        <f>IFERROR(HLOOKUP(O105,#REF!,4,FALSE),"-")</f>
        <v>-</v>
      </c>
      <c r="Q105" s="194" t="e">
        <f>MATCH(P105,#REF!,)</f>
        <v>#REF!</v>
      </c>
    </row>
    <row r="106" spans="15:17">
      <c r="O106" s="194">
        <v>100</v>
      </c>
      <c r="P106" s="194" t="str">
        <f>IFERROR(HLOOKUP(O106,#REF!,4,FALSE),"-")</f>
        <v>-</v>
      </c>
      <c r="Q106" s="194" t="e">
        <f>MATCH(P106,#REF!,)</f>
        <v>#REF!</v>
      </c>
    </row>
    <row r="107" spans="15:17">
      <c r="O107" s="194">
        <v>101</v>
      </c>
      <c r="P107" s="194" t="str">
        <f>IFERROR(HLOOKUP(O107,#REF!,4,FALSE),"-")</f>
        <v>-</v>
      </c>
      <c r="Q107" s="194" t="e">
        <f>MATCH(P107,#REF!,)</f>
        <v>#REF!</v>
      </c>
    </row>
    <row r="108" spans="15:17">
      <c r="O108" s="194">
        <v>102</v>
      </c>
      <c r="P108" s="194" t="str">
        <f>IFERROR(HLOOKUP(O108,#REF!,4,FALSE),"-")</f>
        <v>-</v>
      </c>
      <c r="Q108" s="194" t="e">
        <f>MATCH(P108,#REF!,)</f>
        <v>#REF!</v>
      </c>
    </row>
    <row r="109" spans="15:17">
      <c r="O109" s="194">
        <v>103</v>
      </c>
      <c r="P109" s="194" t="str">
        <f>IFERROR(HLOOKUP(O109,#REF!,4,FALSE),"-")</f>
        <v>-</v>
      </c>
      <c r="Q109" s="194" t="e">
        <f>MATCH(P109,#REF!,)</f>
        <v>#REF!</v>
      </c>
    </row>
    <row r="110" spans="15:17">
      <c r="O110" s="194">
        <v>104</v>
      </c>
      <c r="P110" s="194" t="str">
        <f>IFERROR(HLOOKUP(O110,#REF!,4,FALSE),"-")</f>
        <v>-</v>
      </c>
      <c r="Q110" s="194" t="e">
        <f>MATCH(P110,#REF!,)</f>
        <v>#REF!</v>
      </c>
    </row>
    <row r="111" spans="15:17">
      <c r="O111" s="194">
        <v>105</v>
      </c>
      <c r="P111" s="194" t="str">
        <f>IFERROR(HLOOKUP(O111,#REF!,4,FALSE),"-")</f>
        <v>-</v>
      </c>
      <c r="Q111" s="194" t="e">
        <f>MATCH(P111,#REF!,)</f>
        <v>#REF!</v>
      </c>
    </row>
    <row r="112" spans="15:17">
      <c r="O112" s="194">
        <v>106</v>
      </c>
      <c r="P112" s="194" t="str">
        <f>IFERROR(HLOOKUP(O112,#REF!,4,FALSE),"-")</f>
        <v>-</v>
      </c>
      <c r="Q112" s="194" t="e">
        <f>MATCH(P112,#REF!,)</f>
        <v>#REF!</v>
      </c>
    </row>
    <row r="113" spans="15:17">
      <c r="O113" s="194">
        <v>107</v>
      </c>
      <c r="P113" s="194" t="str">
        <f>IFERROR(HLOOKUP(O113,#REF!,4,FALSE),"-")</f>
        <v>-</v>
      </c>
      <c r="Q113" s="194" t="e">
        <f>MATCH(P113,#REF!,)</f>
        <v>#REF!</v>
      </c>
    </row>
    <row r="114" spans="15:17">
      <c r="O114" s="194">
        <v>108</v>
      </c>
      <c r="P114" s="194" t="str">
        <f>IFERROR(HLOOKUP(O114,#REF!,4,FALSE),"-")</f>
        <v>-</v>
      </c>
      <c r="Q114" s="194" t="e">
        <f>MATCH(P114,#REF!,)</f>
        <v>#REF!</v>
      </c>
    </row>
    <row r="115" spans="15:17">
      <c r="O115" s="194">
        <v>109</v>
      </c>
      <c r="P115" s="194" t="str">
        <f>IFERROR(HLOOKUP(O115,#REF!,4,FALSE),"-")</f>
        <v>-</v>
      </c>
      <c r="Q115" s="194" t="e">
        <f>MATCH(P115,#REF!,)</f>
        <v>#REF!</v>
      </c>
    </row>
    <row r="116" spans="15:17">
      <c r="O116" s="194">
        <v>110</v>
      </c>
      <c r="P116" s="194" t="str">
        <f>IFERROR(HLOOKUP(O116,#REF!,4,FALSE),"-")</f>
        <v>-</v>
      </c>
      <c r="Q116" s="194" t="e">
        <f>MATCH(P116,#REF!,)</f>
        <v>#REF!</v>
      </c>
    </row>
    <row r="117" spans="15:17">
      <c r="O117" s="194">
        <v>111</v>
      </c>
      <c r="P117" s="194" t="str">
        <f>IFERROR(HLOOKUP(O117,#REF!,4,FALSE),"-")</f>
        <v>-</v>
      </c>
      <c r="Q117" s="194" t="e">
        <f>MATCH(P117,#REF!,)</f>
        <v>#REF!</v>
      </c>
    </row>
    <row r="118" spans="15:17">
      <c r="O118" s="194">
        <v>112</v>
      </c>
      <c r="P118" s="194" t="str">
        <f>IFERROR(HLOOKUP(O118,#REF!,4,FALSE),"-")</f>
        <v>-</v>
      </c>
      <c r="Q118" s="194" t="e">
        <f>MATCH(P118,#REF!,)</f>
        <v>#REF!</v>
      </c>
    </row>
    <row r="119" spans="15:17">
      <c r="O119" s="194">
        <v>113</v>
      </c>
      <c r="P119" s="194" t="str">
        <f>IFERROR(HLOOKUP(O119,#REF!,4,FALSE),"-")</f>
        <v>-</v>
      </c>
      <c r="Q119" s="194" t="e">
        <f>MATCH(P119,#REF!,)</f>
        <v>#REF!</v>
      </c>
    </row>
    <row r="120" spans="15:17">
      <c r="O120" s="194">
        <v>114</v>
      </c>
      <c r="P120" s="194" t="str">
        <f>IFERROR(HLOOKUP(O120,#REF!,4,FALSE),"-")</f>
        <v>-</v>
      </c>
      <c r="Q120" s="194" t="e">
        <f>MATCH(P120,#REF!,)</f>
        <v>#REF!</v>
      </c>
    </row>
    <row r="121" spans="15:17">
      <c r="O121" s="194">
        <v>115</v>
      </c>
      <c r="P121" s="194" t="str">
        <f>IFERROR(HLOOKUP(O121,#REF!,4,FALSE),"-")</f>
        <v>-</v>
      </c>
      <c r="Q121" s="194" t="e">
        <f>MATCH(P121,#REF!,)</f>
        <v>#REF!</v>
      </c>
    </row>
    <row r="122" spans="15:17">
      <c r="O122" s="194">
        <v>116</v>
      </c>
      <c r="P122" s="194" t="str">
        <f>IFERROR(HLOOKUP(O122,#REF!,4,FALSE),"-")</f>
        <v>-</v>
      </c>
      <c r="Q122" s="194" t="e">
        <f>MATCH(P122,#REF!,)</f>
        <v>#REF!</v>
      </c>
    </row>
    <row r="123" spans="15:17">
      <c r="O123" s="194">
        <v>117</v>
      </c>
      <c r="P123" s="194" t="str">
        <f>IFERROR(HLOOKUP(O123,#REF!,4,FALSE),"-")</f>
        <v>-</v>
      </c>
      <c r="Q123" s="194" t="e">
        <f>MATCH(P123,#REF!,)</f>
        <v>#REF!</v>
      </c>
    </row>
    <row r="124" spans="15:17">
      <c r="O124" s="194">
        <v>118</v>
      </c>
      <c r="P124" s="194" t="str">
        <f>IFERROR(HLOOKUP(O124,#REF!,4,FALSE),"-")</f>
        <v>-</v>
      </c>
      <c r="Q124" s="194" t="e">
        <f>MATCH(P124,#REF!,)</f>
        <v>#REF!</v>
      </c>
    </row>
    <row r="125" spans="15:17">
      <c r="O125" s="194">
        <v>119</v>
      </c>
      <c r="P125" s="194" t="str">
        <f>IFERROR(HLOOKUP(O125,#REF!,4,FALSE),"-")</f>
        <v>-</v>
      </c>
      <c r="Q125" s="194" t="e">
        <f>MATCH(P125,#REF!,)</f>
        <v>#REF!</v>
      </c>
    </row>
    <row r="126" spans="15:17">
      <c r="O126" s="194">
        <v>120</v>
      </c>
      <c r="P126" s="194" t="str">
        <f>IFERROR(HLOOKUP(O126,#REF!,4,FALSE),"-")</f>
        <v>-</v>
      </c>
      <c r="Q126" s="194" t="e">
        <f>MATCH(P126,#REF!,)</f>
        <v>#REF!</v>
      </c>
    </row>
    <row r="127" spans="15:17">
      <c r="O127" s="194">
        <v>121</v>
      </c>
      <c r="P127" s="194" t="str">
        <f>IFERROR(HLOOKUP(O127,#REF!,4,FALSE),"-")</f>
        <v>-</v>
      </c>
      <c r="Q127" s="194" t="e">
        <f>MATCH(P127,#REF!,)</f>
        <v>#REF!</v>
      </c>
    </row>
    <row r="128" spans="15:17">
      <c r="O128" s="194">
        <v>122</v>
      </c>
      <c r="P128" s="194" t="str">
        <f>IFERROR(HLOOKUP(O128,#REF!,4,FALSE),"-")</f>
        <v>-</v>
      </c>
      <c r="Q128" s="194" t="e">
        <f>MATCH(P128,#REF!,)</f>
        <v>#REF!</v>
      </c>
    </row>
    <row r="129" spans="15:17">
      <c r="O129" s="194">
        <v>123</v>
      </c>
      <c r="P129" s="194" t="str">
        <f>IFERROR(HLOOKUP(O129,#REF!,4,FALSE),"-")</f>
        <v>-</v>
      </c>
      <c r="Q129" s="194" t="e">
        <f>MATCH(P129,#REF!,)</f>
        <v>#REF!</v>
      </c>
    </row>
    <row r="130" spans="15:17">
      <c r="O130" s="194">
        <v>124</v>
      </c>
      <c r="P130" s="194" t="str">
        <f>IFERROR(HLOOKUP(O130,#REF!,4,FALSE),"-")</f>
        <v>-</v>
      </c>
      <c r="Q130" s="194" t="e">
        <f>MATCH(P130,#REF!,)</f>
        <v>#REF!</v>
      </c>
    </row>
  </sheetData>
  <phoneticPr fontId="61"/>
  <conditionalFormatting sqref="B7:C38">
    <cfRule type="expression" dxfId="0" priority="1" stopIfTrue="1">
      <formula>B7&lt;&gt;"-"</formula>
    </cfRule>
  </conditionalFormatting>
  <dataValidations count="2">
    <dataValidation type="list" allowBlank="1" showInputMessage="1" showErrorMessage="1" sqref="B5">
      <formula1>$L$3:$L$27</formula1>
    </dataValidation>
    <dataValidation type="list" allowBlank="1" showInputMessage="1" showErrorMessage="1" sqref="B3">
      <formula1>INDIRECT("p3:p"&amp;$P$2)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3"/>
  <sheetViews>
    <sheetView workbookViewId="0"/>
  </sheetViews>
  <sheetFormatPr defaultRowHeight="13.5"/>
  <cols>
    <col min="2" max="2" width="32.5" customWidth="1"/>
    <col min="3" max="5" width="15.375" customWidth="1"/>
  </cols>
  <sheetData>
    <row r="1" spans="1:6">
      <c r="A1" s="32"/>
      <c r="B1" s="32"/>
      <c r="C1" s="32"/>
      <c r="D1" s="32"/>
      <c r="E1" s="32"/>
      <c r="F1" s="32"/>
    </row>
    <row r="2" spans="1:6" ht="18.75">
      <c r="A2" s="32"/>
      <c r="B2" s="174" t="s">
        <v>215</v>
      </c>
      <c r="C2" s="32"/>
      <c r="D2" s="32"/>
      <c r="E2" s="32"/>
      <c r="F2" s="32"/>
    </row>
    <row r="3" spans="1:6" ht="19.5" customHeight="1">
      <c r="A3" s="32"/>
      <c r="B3" s="103" t="s">
        <v>216</v>
      </c>
      <c r="C3" s="32"/>
      <c r="D3" s="32"/>
      <c r="E3" s="32"/>
      <c r="F3" s="32"/>
    </row>
    <row r="4" spans="1:6" s="53" customFormat="1" ht="33.75" customHeight="1">
      <c r="A4" s="64"/>
      <c r="B4" s="132"/>
      <c r="C4" s="71" t="s">
        <v>166</v>
      </c>
      <c r="D4" s="108" t="s">
        <v>217</v>
      </c>
      <c r="E4" s="71" t="s">
        <v>140</v>
      </c>
      <c r="F4" s="64"/>
    </row>
    <row r="5" spans="1:6" ht="33.75" customHeight="1">
      <c r="A5" s="32"/>
      <c r="B5" s="130" t="s">
        <v>251</v>
      </c>
      <c r="C5" s="189" t="e">
        <f>#REF!</f>
        <v>#REF!</v>
      </c>
      <c r="D5" s="168" t="e">
        <f>#REF!</f>
        <v>#REF!</v>
      </c>
      <c r="E5" s="168" t="e">
        <f>#REF!</f>
        <v>#REF!</v>
      </c>
      <c r="F5" s="32"/>
    </row>
    <row r="6" spans="1:6" ht="33.75" customHeight="1">
      <c r="A6" s="32"/>
      <c r="B6" s="182" t="s">
        <v>252</v>
      </c>
      <c r="C6" s="69" t="e">
        <f>#REF!</f>
        <v>#REF!</v>
      </c>
      <c r="D6" s="69" t="e">
        <f>#REF!</f>
        <v>#REF!</v>
      </c>
      <c r="E6" s="69" t="e">
        <f>#REF!</f>
        <v>#REF!</v>
      </c>
      <c r="F6" s="32"/>
    </row>
    <row r="7" spans="1:6" ht="33.75" customHeight="1">
      <c r="A7" s="32"/>
      <c r="B7" s="182" t="s">
        <v>209</v>
      </c>
      <c r="C7" s="69" t="e">
        <f>#REF!</f>
        <v>#REF!</v>
      </c>
      <c r="D7" s="69" t="e">
        <f>#REF!</f>
        <v>#REF!</v>
      </c>
      <c r="E7" s="69" t="e">
        <f>#REF!</f>
        <v>#REF!</v>
      </c>
      <c r="F7" s="32"/>
    </row>
    <row r="8" spans="1:6" ht="33.75" customHeight="1">
      <c r="A8" s="32"/>
      <c r="B8" s="32"/>
      <c r="C8" s="32"/>
      <c r="D8" s="32"/>
      <c r="E8" s="32"/>
      <c r="F8" s="32"/>
    </row>
    <row r="9" spans="1:6" ht="33.75" customHeight="1">
      <c r="A9" s="32"/>
      <c r="B9" s="103" t="s">
        <v>218</v>
      </c>
      <c r="C9" s="32"/>
      <c r="D9" s="32"/>
      <c r="E9" s="32"/>
      <c r="F9" s="32"/>
    </row>
    <row r="10" spans="1:6" s="53" customFormat="1" ht="33.75" customHeight="1">
      <c r="A10" s="64"/>
      <c r="B10" s="132"/>
      <c r="C10" s="71" t="s">
        <v>166</v>
      </c>
      <c r="D10" s="108" t="s">
        <v>217</v>
      </c>
      <c r="E10" s="71" t="s">
        <v>140</v>
      </c>
      <c r="F10" s="64"/>
    </row>
    <row r="11" spans="1:6" ht="33.75" customHeight="1">
      <c r="A11" s="32"/>
      <c r="B11" s="130" t="s">
        <v>171</v>
      </c>
      <c r="C11" s="79" t="e">
        <f>#REF!</f>
        <v>#REF!</v>
      </c>
      <c r="D11" s="79" t="e">
        <f>#REF!</f>
        <v>#REF!</v>
      </c>
      <c r="E11" s="79" t="e">
        <f>#REF!</f>
        <v>#REF!</v>
      </c>
      <c r="F11" s="32"/>
    </row>
    <row r="12" spans="1:6" ht="33.75" customHeight="1">
      <c r="A12" s="32"/>
      <c r="B12" s="182" t="s">
        <v>252</v>
      </c>
      <c r="C12" s="69" t="e">
        <f>#REF!</f>
        <v>#REF!</v>
      </c>
      <c r="D12" s="69" t="e">
        <f>#REF!</f>
        <v>#REF!</v>
      </c>
      <c r="E12" s="69" t="e">
        <f>#REF!</f>
        <v>#REF!</v>
      </c>
      <c r="F12" s="32"/>
    </row>
    <row r="13" spans="1:6" ht="33.75" customHeight="1">
      <c r="A13" s="32"/>
      <c r="B13" s="182" t="s">
        <v>253</v>
      </c>
      <c r="C13" s="69" t="e">
        <f>#REF!</f>
        <v>#REF!</v>
      </c>
      <c r="D13" s="69" t="e">
        <f>#REF!</f>
        <v>#REF!</v>
      </c>
      <c r="E13" s="69" t="e">
        <f>#REF!</f>
        <v>#REF!</v>
      </c>
      <c r="F13" s="32"/>
    </row>
    <row r="14" spans="1:6" ht="33.75" customHeight="1">
      <c r="A14" s="32"/>
      <c r="B14" s="32"/>
      <c r="C14" s="32"/>
      <c r="D14" s="32"/>
      <c r="E14" s="32"/>
      <c r="F14" s="32"/>
    </row>
    <row r="15" spans="1:6" ht="33.75" customHeight="1">
      <c r="A15" s="32"/>
      <c r="B15" s="103" t="s">
        <v>219</v>
      </c>
      <c r="C15" s="32"/>
      <c r="D15" s="32"/>
      <c r="E15" s="32"/>
      <c r="F15" s="32"/>
    </row>
    <row r="16" spans="1:6" s="53" customFormat="1" ht="33.75" customHeight="1">
      <c r="A16" s="64"/>
      <c r="B16" s="132"/>
      <c r="C16" s="71" t="s">
        <v>166</v>
      </c>
      <c r="D16" s="108" t="s">
        <v>217</v>
      </c>
      <c r="E16" s="71" t="s">
        <v>140</v>
      </c>
      <c r="F16" s="64"/>
    </row>
    <row r="17" spans="1:6" ht="33.75" customHeight="1">
      <c r="A17" s="32"/>
      <c r="B17" s="130" t="s">
        <v>172</v>
      </c>
      <c r="C17" s="79" t="e">
        <f>#REF!</f>
        <v>#REF!</v>
      </c>
      <c r="D17" s="79" t="e">
        <f>#REF!</f>
        <v>#REF!</v>
      </c>
      <c r="E17" s="79" t="e">
        <f>#REF!</f>
        <v>#REF!</v>
      </c>
      <c r="F17" s="32"/>
    </row>
    <row r="18" spans="1:6" ht="33.75" customHeight="1">
      <c r="A18" s="32"/>
      <c r="B18" s="129" t="s">
        <v>285</v>
      </c>
      <c r="C18" s="69" t="e">
        <f>#REF!</f>
        <v>#REF!</v>
      </c>
      <c r="D18" s="69" t="e">
        <f>#REF!</f>
        <v>#REF!</v>
      </c>
      <c r="E18" s="69" t="e">
        <f>#REF!</f>
        <v>#REF!</v>
      </c>
      <c r="F18" s="32"/>
    </row>
    <row r="19" spans="1:6" ht="33.75" customHeight="1">
      <c r="A19" s="32"/>
      <c r="B19" s="129" t="s">
        <v>286</v>
      </c>
      <c r="C19" s="69" t="e">
        <f>#REF!</f>
        <v>#REF!</v>
      </c>
      <c r="D19" s="69" t="e">
        <f>#REF!</f>
        <v>#REF!</v>
      </c>
      <c r="E19" s="69" t="e">
        <f>#REF!</f>
        <v>#REF!</v>
      </c>
      <c r="F19" s="32"/>
    </row>
    <row r="20" spans="1:6" ht="33.75" customHeight="1">
      <c r="A20" s="32"/>
      <c r="B20" s="32"/>
      <c r="C20" s="32"/>
      <c r="D20" s="32"/>
      <c r="E20" s="32"/>
      <c r="F20" s="32"/>
    </row>
    <row r="21" spans="1:6" ht="33.75" customHeight="1">
      <c r="A21" s="32"/>
      <c r="B21" s="103" t="s">
        <v>220</v>
      </c>
      <c r="C21" s="32"/>
      <c r="D21" s="32"/>
      <c r="E21" s="32"/>
      <c r="F21" s="32"/>
    </row>
    <row r="22" spans="1:6" s="53" customFormat="1" ht="33.75" customHeight="1">
      <c r="A22" s="64"/>
      <c r="B22" s="132"/>
      <c r="C22" s="71" t="s">
        <v>166</v>
      </c>
      <c r="D22" s="108" t="s">
        <v>217</v>
      </c>
      <c r="E22" s="71" t="s">
        <v>140</v>
      </c>
      <c r="F22" s="64"/>
    </row>
    <row r="23" spans="1:6" ht="33.75" customHeight="1">
      <c r="A23" s="32"/>
      <c r="B23" s="129" t="s">
        <v>221</v>
      </c>
      <c r="C23" s="202" t="e">
        <f>#REF!</f>
        <v>#REF!</v>
      </c>
      <c r="D23" s="186"/>
      <c r="E23" s="186"/>
      <c r="F23" s="32"/>
    </row>
    <row r="24" spans="1:6" ht="33.75" customHeight="1">
      <c r="A24" s="32"/>
      <c r="B24" s="129" t="s">
        <v>222</v>
      </c>
      <c r="C24" s="202" t="e">
        <f>#REF!</f>
        <v>#REF!</v>
      </c>
      <c r="D24" s="186"/>
      <c r="E24" s="186"/>
      <c r="F24" s="32"/>
    </row>
    <row r="25" spans="1:6" ht="33.75" customHeight="1">
      <c r="A25" s="32"/>
      <c r="B25" s="129" t="s">
        <v>223</v>
      </c>
      <c r="C25" s="202" t="e">
        <f>#REF!</f>
        <v>#REF!</v>
      </c>
      <c r="D25" s="186"/>
      <c r="E25" s="186"/>
      <c r="F25" s="32"/>
    </row>
    <row r="26" spans="1:6" ht="33.75" customHeight="1">
      <c r="A26" s="32"/>
      <c r="B26" s="129" t="s">
        <v>224</v>
      </c>
      <c r="C26" s="202" t="e">
        <f>#REF!</f>
        <v>#REF!</v>
      </c>
      <c r="D26" s="186"/>
      <c r="E26" s="186"/>
      <c r="F26" s="32"/>
    </row>
    <row r="27" spans="1:6" ht="33.75" customHeight="1">
      <c r="A27" s="32"/>
      <c r="B27" s="129" t="s">
        <v>225</v>
      </c>
      <c r="C27" s="202" t="e">
        <f>#REF!</f>
        <v>#REF!</v>
      </c>
      <c r="D27" s="186"/>
      <c r="E27" s="186"/>
      <c r="F27" s="32"/>
    </row>
    <row r="28" spans="1:6" ht="33.75" customHeight="1">
      <c r="A28" s="32"/>
      <c r="B28" s="129" t="s">
        <v>226</v>
      </c>
      <c r="C28" s="202" t="e">
        <f>#REF!</f>
        <v>#REF!</v>
      </c>
      <c r="D28" s="186"/>
      <c r="E28" s="186"/>
      <c r="F28" s="32"/>
    </row>
    <row r="29" spans="1:6" ht="33.75" customHeight="1">
      <c r="A29" s="32"/>
      <c r="B29" s="129" t="s">
        <v>227</v>
      </c>
      <c r="C29" s="202" t="e">
        <f>#REF!</f>
        <v>#REF!</v>
      </c>
      <c r="D29" s="186"/>
      <c r="E29" s="186"/>
      <c r="F29" s="32"/>
    </row>
    <row r="30" spans="1:6" ht="33.75" customHeight="1">
      <c r="A30" s="32"/>
      <c r="B30" s="129" t="s">
        <v>228</v>
      </c>
      <c r="C30" s="202" t="e">
        <f>#REF!</f>
        <v>#REF!</v>
      </c>
      <c r="D30" s="186"/>
      <c r="E30" s="186"/>
      <c r="F30" s="32"/>
    </row>
    <row r="31" spans="1:6" ht="33.75" customHeight="1">
      <c r="A31" s="32"/>
      <c r="B31" s="129" t="s">
        <v>229</v>
      </c>
      <c r="C31" s="202" t="e">
        <f>#REF!</f>
        <v>#REF!</v>
      </c>
      <c r="D31" s="186"/>
      <c r="E31" s="186"/>
      <c r="F31" s="32"/>
    </row>
    <row r="32" spans="1:6" ht="33.75" customHeight="1">
      <c r="A32" s="32"/>
      <c r="B32" s="129" t="s">
        <v>230</v>
      </c>
      <c r="C32" s="202" t="e">
        <f>#REF!</f>
        <v>#REF!</v>
      </c>
      <c r="D32" s="186"/>
      <c r="E32" s="186"/>
      <c r="F32" s="32"/>
    </row>
    <row r="33" spans="1:6" ht="33.75" customHeight="1">
      <c r="A33" s="32"/>
      <c r="B33" s="129" t="s">
        <v>231</v>
      </c>
      <c r="C33" s="202" t="e">
        <f>#REF!</f>
        <v>#REF!</v>
      </c>
      <c r="D33" s="186"/>
      <c r="E33" s="186"/>
      <c r="F33" s="32"/>
    </row>
    <row r="34" spans="1:6" ht="33.75" customHeight="1">
      <c r="A34" s="32"/>
      <c r="B34" s="129" t="s">
        <v>232</v>
      </c>
      <c r="C34" s="202" t="e">
        <f>#REF!</f>
        <v>#REF!</v>
      </c>
      <c r="D34" s="186"/>
      <c r="E34" s="186"/>
      <c r="F34" s="32"/>
    </row>
    <row r="35" spans="1:6" ht="33.75" customHeight="1">
      <c r="A35" s="32"/>
      <c r="B35" s="32"/>
      <c r="C35" s="32"/>
      <c r="D35" s="32"/>
      <c r="E35" s="32"/>
      <c r="F35" s="32"/>
    </row>
    <row r="36" spans="1:6" ht="33.75" customHeight="1">
      <c r="A36" s="32"/>
      <c r="B36" s="174" t="s">
        <v>233</v>
      </c>
      <c r="C36" s="32"/>
      <c r="D36" s="32"/>
      <c r="E36" s="32"/>
      <c r="F36" s="32"/>
    </row>
    <row r="37" spans="1:6" ht="33.75" customHeight="1">
      <c r="A37" s="32"/>
      <c r="B37" s="103" t="s">
        <v>234</v>
      </c>
      <c r="C37" s="32"/>
      <c r="D37" s="32"/>
      <c r="E37" s="32"/>
      <c r="F37" s="32"/>
    </row>
    <row r="38" spans="1:6" s="53" customFormat="1" ht="33.75" customHeight="1">
      <c r="A38" s="64"/>
      <c r="B38" s="132"/>
      <c r="C38" s="71" t="s">
        <v>166</v>
      </c>
      <c r="D38" s="108" t="s">
        <v>217</v>
      </c>
      <c r="E38" s="71" t="s">
        <v>140</v>
      </c>
      <c r="F38" s="64"/>
    </row>
    <row r="39" spans="1:6" ht="33.75" customHeight="1">
      <c r="A39" s="32"/>
      <c r="B39" s="130" t="s">
        <v>173</v>
      </c>
      <c r="C39" s="79" t="e">
        <f>#REF!</f>
        <v>#REF!</v>
      </c>
      <c r="D39" s="79" t="e">
        <f>#REF!</f>
        <v>#REF!</v>
      </c>
      <c r="E39" s="79" t="e">
        <f>#REF!</f>
        <v>#REF!</v>
      </c>
      <c r="F39" s="32"/>
    </row>
    <row r="40" spans="1:6" ht="33.75" customHeight="1">
      <c r="A40" s="32"/>
      <c r="B40" s="182" t="s">
        <v>254</v>
      </c>
      <c r="C40" s="69" t="e">
        <f>#REF!</f>
        <v>#REF!</v>
      </c>
      <c r="D40" s="69" t="e">
        <f>#REF!</f>
        <v>#REF!</v>
      </c>
      <c r="E40" s="69" t="e">
        <f>#REF!</f>
        <v>#REF!</v>
      </c>
      <c r="F40" s="32"/>
    </row>
    <row r="41" spans="1:6" ht="33.75" customHeight="1">
      <c r="A41" s="32"/>
      <c r="B41" s="182" t="s">
        <v>252</v>
      </c>
      <c r="C41" s="69" t="e">
        <f>#REF!</f>
        <v>#REF!</v>
      </c>
      <c r="D41" s="69" t="e">
        <f>#REF!</f>
        <v>#REF!</v>
      </c>
      <c r="E41" s="69" t="e">
        <f>#REF!</f>
        <v>#REF!</v>
      </c>
      <c r="F41" s="32"/>
    </row>
    <row r="42" spans="1:6" ht="33.75" customHeight="1">
      <c r="A42" s="32"/>
      <c r="B42" s="32"/>
      <c r="C42" s="32"/>
      <c r="D42" s="32"/>
      <c r="E42" s="32"/>
      <c r="F42" s="32"/>
    </row>
    <row r="43" spans="1:6" ht="33.75" customHeight="1">
      <c r="A43" s="32"/>
      <c r="B43" s="103" t="s">
        <v>235</v>
      </c>
      <c r="C43" s="32"/>
      <c r="D43" s="32"/>
      <c r="E43" s="32"/>
      <c r="F43" s="32"/>
    </row>
    <row r="44" spans="1:6" s="53" customFormat="1" ht="33.75" customHeight="1">
      <c r="A44" s="64"/>
      <c r="B44" s="132"/>
      <c r="C44" s="71" t="s">
        <v>166</v>
      </c>
      <c r="D44" s="108" t="s">
        <v>217</v>
      </c>
      <c r="E44" s="71" t="s">
        <v>140</v>
      </c>
      <c r="F44" s="64"/>
    </row>
    <row r="45" spans="1:6" ht="33.75" customHeight="1">
      <c r="A45" s="32"/>
      <c r="B45" s="190" t="s">
        <v>236</v>
      </c>
      <c r="C45" s="79" t="e">
        <f>#REF!</f>
        <v>#REF!</v>
      </c>
      <c r="D45" s="79" t="e">
        <f>#REF!</f>
        <v>#REF!</v>
      </c>
      <c r="E45" s="79" t="e">
        <f>#REF!</f>
        <v>#REF!</v>
      </c>
      <c r="F45" s="32"/>
    </row>
    <row r="46" spans="1:6" ht="33.75" customHeight="1">
      <c r="A46" s="32"/>
      <c r="B46" s="182" t="s">
        <v>255</v>
      </c>
      <c r="C46" s="69" t="e">
        <f>#REF!</f>
        <v>#REF!</v>
      </c>
      <c r="D46" s="69" t="e">
        <f>#REF!</f>
        <v>#REF!</v>
      </c>
      <c r="E46" s="69" t="e">
        <f>#REF!</f>
        <v>#REF!</v>
      </c>
      <c r="F46" s="32"/>
    </row>
    <row r="47" spans="1:6" ht="33.75" customHeight="1">
      <c r="A47" s="32"/>
      <c r="B47" s="182" t="s">
        <v>256</v>
      </c>
      <c r="C47" s="69" t="e">
        <f>#REF!</f>
        <v>#REF!</v>
      </c>
      <c r="D47" s="69" t="e">
        <f>#REF!</f>
        <v>#REF!</v>
      </c>
      <c r="E47" s="69" t="e">
        <f>#REF!</f>
        <v>#REF!</v>
      </c>
      <c r="F47" s="32"/>
    </row>
    <row r="48" spans="1:6" ht="33.75" customHeight="1">
      <c r="A48" s="32"/>
      <c r="B48" s="129" t="s">
        <v>287</v>
      </c>
      <c r="C48" s="69" t="e">
        <f>#REF!</f>
        <v>#REF!</v>
      </c>
      <c r="D48" s="69" t="e">
        <f>#REF!</f>
        <v>#REF!</v>
      </c>
      <c r="E48" s="69" t="e">
        <f>#REF!</f>
        <v>#REF!</v>
      </c>
      <c r="F48" s="32"/>
    </row>
    <row r="49" spans="1:6" ht="33.75" customHeight="1">
      <c r="A49" s="32"/>
      <c r="B49" s="182" t="s">
        <v>257</v>
      </c>
      <c r="C49" s="69" t="e">
        <f>#REF!</f>
        <v>#REF!</v>
      </c>
      <c r="D49" s="69" t="e">
        <f>#REF!</f>
        <v>#REF!</v>
      </c>
      <c r="E49" s="69" t="e">
        <f>#REF!</f>
        <v>#REF!</v>
      </c>
      <c r="F49" s="32"/>
    </row>
    <row r="50" spans="1:6" ht="33.75" customHeight="1">
      <c r="A50" s="32"/>
      <c r="B50" s="129" t="s">
        <v>288</v>
      </c>
      <c r="C50" s="69" t="e">
        <f>#REF!</f>
        <v>#REF!</v>
      </c>
      <c r="D50" s="69" t="e">
        <f>#REF!</f>
        <v>#REF!</v>
      </c>
      <c r="E50" s="69" t="e">
        <f>#REF!</f>
        <v>#REF!</v>
      </c>
      <c r="F50" s="32"/>
    </row>
    <row r="51" spans="1:6" ht="33.75" customHeight="1">
      <c r="A51" s="32"/>
      <c r="B51" s="129" t="s">
        <v>289</v>
      </c>
      <c r="C51" s="69" t="e">
        <f>#REF!</f>
        <v>#REF!</v>
      </c>
      <c r="D51" s="69" t="e">
        <f>#REF!</f>
        <v>#REF!</v>
      </c>
      <c r="E51" s="69" t="e">
        <f>#REF!</f>
        <v>#REF!</v>
      </c>
      <c r="F51" s="32"/>
    </row>
    <row r="52" spans="1:6" ht="33.75" customHeight="1">
      <c r="A52" s="32"/>
      <c r="B52" s="129" t="s">
        <v>290</v>
      </c>
      <c r="C52" s="69" t="e">
        <f>#REF!</f>
        <v>#REF!</v>
      </c>
      <c r="D52" s="69" t="e">
        <f>#REF!</f>
        <v>#REF!</v>
      </c>
      <c r="E52" s="69" t="e">
        <f>#REF!</f>
        <v>#REF!</v>
      </c>
      <c r="F52" s="32"/>
    </row>
    <row r="53" spans="1:6" ht="33.75" customHeight="1">
      <c r="A53" s="32"/>
      <c r="B53" s="129" t="s">
        <v>291</v>
      </c>
      <c r="C53" s="69" t="e">
        <f>#REF!</f>
        <v>#REF!</v>
      </c>
      <c r="D53" s="69" t="e">
        <f>#REF!</f>
        <v>#REF!</v>
      </c>
      <c r="E53" s="69" t="e">
        <f>#REF!</f>
        <v>#REF!</v>
      </c>
      <c r="F53" s="32"/>
    </row>
    <row r="54" spans="1:6" ht="33.75" customHeight="1">
      <c r="A54" s="32"/>
      <c r="B54" s="32"/>
      <c r="C54" s="32"/>
      <c r="D54" s="32"/>
      <c r="E54" s="32"/>
      <c r="F54" s="32"/>
    </row>
    <row r="55" spans="1:6" ht="33.75" customHeight="1">
      <c r="A55" s="32"/>
      <c r="B55" s="174" t="s">
        <v>237</v>
      </c>
      <c r="C55" s="32"/>
      <c r="D55" s="32"/>
      <c r="E55" s="32"/>
      <c r="F55" s="32"/>
    </row>
    <row r="56" spans="1:6" ht="33.75" customHeight="1">
      <c r="A56" s="32"/>
      <c r="B56" s="103" t="s">
        <v>238</v>
      </c>
      <c r="C56" s="32"/>
      <c r="D56" s="32"/>
      <c r="E56" s="32"/>
      <c r="F56" s="32"/>
    </row>
    <row r="57" spans="1:6" s="53" customFormat="1" ht="33.75" customHeight="1">
      <c r="A57" s="64"/>
      <c r="B57" s="64"/>
      <c r="C57" s="71" t="s">
        <v>166</v>
      </c>
      <c r="D57" s="108" t="s">
        <v>217</v>
      </c>
      <c r="E57" s="71" t="s">
        <v>140</v>
      </c>
      <c r="F57" s="64"/>
    </row>
    <row r="58" spans="1:6" ht="33.75" customHeight="1">
      <c r="A58" s="32"/>
      <c r="B58" s="209" t="s">
        <v>258</v>
      </c>
      <c r="C58" s="212" t="e">
        <f>#REF!</f>
        <v>#REF!</v>
      </c>
      <c r="D58" s="193" t="e">
        <f>#REF!</f>
        <v>#REF!</v>
      </c>
      <c r="E58" s="193" t="e">
        <f>#REF!</f>
        <v>#REF!</v>
      </c>
      <c r="F58" s="32"/>
    </row>
    <row r="59" spans="1:6" ht="33.75" customHeight="1">
      <c r="A59" s="32"/>
      <c r="B59" s="199" t="s">
        <v>259</v>
      </c>
      <c r="C59" s="170" t="e">
        <f>#REF!</f>
        <v>#REF!</v>
      </c>
      <c r="D59" s="170" t="e">
        <f>#REF!</f>
        <v>#REF!</v>
      </c>
      <c r="E59" s="170" t="e">
        <f>#REF!</f>
        <v>#REF!</v>
      </c>
      <c r="F59" s="32"/>
    </row>
    <row r="60" spans="1:6" ht="33.75" customHeight="1">
      <c r="A60" s="32"/>
      <c r="B60" s="199" t="s">
        <v>209</v>
      </c>
      <c r="C60" s="170" t="e">
        <f>#REF!</f>
        <v>#REF!</v>
      </c>
      <c r="D60" s="170" t="e">
        <f>#REF!</f>
        <v>#REF!</v>
      </c>
      <c r="E60" s="170" t="e">
        <f>#REF!</f>
        <v>#REF!</v>
      </c>
      <c r="F60" s="32"/>
    </row>
    <row r="61" spans="1:6" ht="33.75" customHeight="1">
      <c r="A61" s="32"/>
      <c r="B61" s="32"/>
      <c r="C61" s="32"/>
      <c r="D61" s="32"/>
      <c r="E61" s="32"/>
      <c r="F61" s="32"/>
    </row>
    <row r="62" spans="1:6" ht="33.75" customHeight="1">
      <c r="A62" s="32"/>
      <c r="B62" s="103" t="s">
        <v>239</v>
      </c>
      <c r="C62" s="32"/>
      <c r="D62" s="32"/>
      <c r="E62" s="32"/>
      <c r="F62" s="32"/>
    </row>
    <row r="63" spans="1:6" s="53" customFormat="1" ht="33.75" customHeight="1">
      <c r="A63" s="64"/>
      <c r="B63" s="64"/>
      <c r="C63" s="71" t="s">
        <v>166</v>
      </c>
      <c r="D63" s="108" t="s">
        <v>217</v>
      </c>
      <c r="E63" s="71" t="s">
        <v>140</v>
      </c>
      <c r="F63" s="64"/>
    </row>
    <row r="64" spans="1:6" ht="33.75" customHeight="1">
      <c r="A64" s="32"/>
      <c r="B64" s="190" t="s">
        <v>240</v>
      </c>
      <c r="C64" s="168" t="e">
        <f>#REF!</f>
        <v>#REF!</v>
      </c>
      <c r="D64" s="168" t="e">
        <f>#REF!</f>
        <v>#REF!</v>
      </c>
      <c r="E64" s="168" t="e">
        <f>#REF!</f>
        <v>#REF!</v>
      </c>
      <c r="F64" s="32"/>
    </row>
    <row r="65" spans="1:6" ht="33.75" customHeight="1">
      <c r="A65" s="32"/>
      <c r="B65" s="129" t="s">
        <v>292</v>
      </c>
      <c r="C65" s="69" t="e">
        <f>#REF!</f>
        <v>#REF!</v>
      </c>
      <c r="D65" s="69" t="e">
        <f>#REF!</f>
        <v>#REF!</v>
      </c>
      <c r="E65" s="69" t="e">
        <f>#REF!</f>
        <v>#REF!</v>
      </c>
      <c r="F65" s="32"/>
    </row>
    <row r="66" spans="1:6" ht="33.75" customHeight="1">
      <c r="A66" s="32"/>
      <c r="B66" s="129" t="s">
        <v>293</v>
      </c>
      <c r="C66" s="69" t="e">
        <f>#REF!</f>
        <v>#REF!</v>
      </c>
      <c r="D66" s="69" t="e">
        <f>#REF!</f>
        <v>#REF!</v>
      </c>
      <c r="E66" s="69" t="e">
        <f>#REF!</f>
        <v>#REF!</v>
      </c>
      <c r="F66" s="32"/>
    </row>
    <row r="67" spans="1:6" ht="33.75" customHeight="1">
      <c r="A67" s="32"/>
      <c r="B67" s="129" t="s">
        <v>294</v>
      </c>
      <c r="C67" s="69" t="e">
        <f>#REF!</f>
        <v>#REF!</v>
      </c>
      <c r="D67" s="69" t="e">
        <f>#REF!</f>
        <v>#REF!</v>
      </c>
      <c r="E67" s="69" t="e">
        <f>#REF!</f>
        <v>#REF!</v>
      </c>
      <c r="F67" s="32"/>
    </row>
    <row r="68" spans="1:6" ht="33.75" customHeight="1">
      <c r="A68" s="32"/>
      <c r="B68" s="32"/>
      <c r="C68" s="32"/>
      <c r="D68" s="32"/>
      <c r="E68" s="32"/>
      <c r="F68" s="32"/>
    </row>
    <row r="69" spans="1:6" ht="33.75" customHeight="1">
      <c r="A69" s="32"/>
      <c r="B69" s="103" t="s">
        <v>241</v>
      </c>
      <c r="C69" s="32"/>
      <c r="D69" s="32"/>
      <c r="E69" s="32"/>
      <c r="F69" s="32"/>
    </row>
    <row r="70" spans="1:6" s="53" customFormat="1" ht="33.75" customHeight="1">
      <c r="A70" s="64"/>
      <c r="B70" s="64"/>
      <c r="C70" s="71" t="s">
        <v>166</v>
      </c>
      <c r="D70" s="108" t="s">
        <v>217</v>
      </c>
      <c r="E70" s="71" t="s">
        <v>140</v>
      </c>
      <c r="F70" s="64"/>
    </row>
    <row r="71" spans="1:6" ht="33.75" customHeight="1">
      <c r="A71" s="32"/>
      <c r="B71" s="130" t="s">
        <v>174</v>
      </c>
      <c r="C71" s="211" t="e">
        <f>#REF!</f>
        <v>#REF!</v>
      </c>
      <c r="D71" s="187" t="e">
        <f>#REF!</f>
        <v>#REF!</v>
      </c>
      <c r="E71" s="187" t="e">
        <f>#REF!</f>
        <v>#REF!</v>
      </c>
      <c r="F71" s="32"/>
    </row>
    <row r="72" spans="1:6" ht="33.75" customHeight="1">
      <c r="A72" s="32"/>
      <c r="B72" s="129" t="s">
        <v>295</v>
      </c>
      <c r="C72" s="69" t="e">
        <f>#REF!</f>
        <v>#REF!</v>
      </c>
      <c r="D72" s="69" t="e">
        <f>#REF!</f>
        <v>#REF!</v>
      </c>
      <c r="E72" s="69" t="e">
        <f>#REF!</f>
        <v>#REF!</v>
      </c>
      <c r="F72" s="32"/>
    </row>
    <row r="73" spans="1:6" ht="33.75" customHeight="1">
      <c r="A73" s="32"/>
      <c r="B73" s="129" t="s">
        <v>296</v>
      </c>
      <c r="C73" s="69" t="e">
        <f>#REF!</f>
        <v>#REF!</v>
      </c>
      <c r="D73" s="69" t="e">
        <f>#REF!</f>
        <v>#REF!</v>
      </c>
      <c r="E73" s="69" t="e">
        <f>#REF!</f>
        <v>#REF!</v>
      </c>
      <c r="F73" s="32"/>
    </row>
    <row r="74" spans="1:6" ht="33.75" customHeight="1">
      <c r="A74" s="32"/>
      <c r="B74" s="129" t="s">
        <v>297</v>
      </c>
      <c r="C74" s="69" t="e">
        <f>#REF!</f>
        <v>#REF!</v>
      </c>
      <c r="D74" s="69" t="e">
        <f>#REF!</f>
        <v>#REF!</v>
      </c>
      <c r="E74" s="69" t="e">
        <f>#REF!</f>
        <v>#REF!</v>
      </c>
      <c r="F74" s="32"/>
    </row>
    <row r="75" spans="1:6" ht="33.75" customHeight="1">
      <c r="A75" s="32"/>
      <c r="B75" s="129" t="s">
        <v>298</v>
      </c>
      <c r="C75" s="69" t="e">
        <f>#REF!</f>
        <v>#REF!</v>
      </c>
      <c r="D75" s="69" t="e">
        <f>#REF!</f>
        <v>#REF!</v>
      </c>
      <c r="E75" s="69" t="e">
        <f>#REF!</f>
        <v>#REF!</v>
      </c>
      <c r="F75" s="32"/>
    </row>
    <row r="76" spans="1:6" ht="33.75" customHeight="1">
      <c r="A76" s="32"/>
      <c r="B76" s="129" t="s">
        <v>299</v>
      </c>
      <c r="C76" s="69" t="e">
        <f>#REF!</f>
        <v>#REF!</v>
      </c>
      <c r="D76" s="69" t="e">
        <f>#REF!</f>
        <v>#REF!</v>
      </c>
      <c r="E76" s="69" t="e">
        <f>#REF!</f>
        <v>#REF!</v>
      </c>
      <c r="F76" s="32"/>
    </row>
    <row r="77" spans="1:6" ht="33.75" customHeight="1">
      <c r="A77" s="32"/>
      <c r="B77" s="129" t="s">
        <v>292</v>
      </c>
      <c r="C77" s="69" t="e">
        <f>#REF!</f>
        <v>#REF!</v>
      </c>
      <c r="D77" s="69" t="e">
        <f>#REF!</f>
        <v>#REF!</v>
      </c>
      <c r="E77" s="69" t="e">
        <f>#REF!</f>
        <v>#REF!</v>
      </c>
      <c r="F77" s="32"/>
    </row>
    <row r="78" spans="1:6" ht="33.75" customHeight="1">
      <c r="A78" s="32"/>
      <c r="B78" s="32"/>
      <c r="C78" s="32"/>
      <c r="D78" s="32"/>
      <c r="E78" s="32"/>
      <c r="F78" s="32"/>
    </row>
    <row r="79" spans="1:6" ht="33.75" customHeight="1">
      <c r="A79" s="32"/>
      <c r="B79" s="174" t="s">
        <v>242</v>
      </c>
      <c r="C79" s="32"/>
      <c r="D79" s="32"/>
      <c r="E79" s="32"/>
      <c r="F79" s="32"/>
    </row>
    <row r="80" spans="1:6" ht="33.75" customHeight="1">
      <c r="A80" s="32"/>
      <c r="B80" s="206" t="s">
        <v>243</v>
      </c>
      <c r="C80" s="32"/>
      <c r="D80" s="32"/>
      <c r="E80" s="32"/>
      <c r="F80" s="32"/>
    </row>
    <row r="81" spans="1:6" s="53" customFormat="1" ht="33.75" customHeight="1">
      <c r="A81" s="210"/>
      <c r="B81" s="205"/>
      <c r="C81" s="71" t="s">
        <v>166</v>
      </c>
      <c r="D81" s="216" t="s">
        <v>217</v>
      </c>
      <c r="E81" s="71" t="s">
        <v>140</v>
      </c>
      <c r="F81" s="64"/>
    </row>
    <row r="82" spans="1:6" ht="33.75" customHeight="1">
      <c r="A82" s="32"/>
      <c r="B82" s="187" t="s">
        <v>260</v>
      </c>
      <c r="C82" s="189" t="e">
        <f>#REF!</f>
        <v>#REF!</v>
      </c>
      <c r="D82" s="197" t="e">
        <f>#REF!</f>
        <v>#REF!</v>
      </c>
      <c r="E82" s="168" t="e">
        <f>#REF!</f>
        <v>#REF!</v>
      </c>
      <c r="F82" s="32"/>
    </row>
    <row r="83" spans="1:6" ht="33.75" customHeight="1">
      <c r="A83" s="32"/>
      <c r="B83" s="198" t="s">
        <v>300</v>
      </c>
      <c r="C83" s="69" t="e">
        <f>#REF!</f>
        <v>#REF!</v>
      </c>
      <c r="D83" s="201" t="e">
        <f>#REF!</f>
        <v>#REF!</v>
      </c>
      <c r="E83" s="69" t="e">
        <f>#REF!</f>
        <v>#REF!</v>
      </c>
      <c r="F83" s="32"/>
    </row>
    <row r="84" spans="1:6" ht="33.75" customHeight="1">
      <c r="A84" s="32"/>
      <c r="B84" s="186" t="s">
        <v>209</v>
      </c>
      <c r="C84" s="69" t="e">
        <f>#REF!</f>
        <v>#REF!</v>
      </c>
      <c r="D84" s="201" t="e">
        <f>#REF!</f>
        <v>#REF!</v>
      </c>
      <c r="E84" s="69" t="e">
        <f>#REF!</f>
        <v>#REF!</v>
      </c>
      <c r="F84" s="32"/>
    </row>
    <row r="85" spans="1:6" ht="33.75" customHeight="1">
      <c r="A85" s="32"/>
      <c r="B85" s="32"/>
      <c r="C85" s="32"/>
      <c r="D85" s="32"/>
      <c r="E85" s="32"/>
      <c r="F85" s="32"/>
    </row>
    <row r="86" spans="1:6" ht="33.75" customHeight="1">
      <c r="A86" s="32"/>
      <c r="B86" s="103" t="s">
        <v>244</v>
      </c>
      <c r="C86" s="32"/>
      <c r="D86" s="32"/>
      <c r="E86" s="32"/>
      <c r="F86" s="32"/>
    </row>
    <row r="87" spans="1:6" s="53" customFormat="1" ht="33.75" customHeight="1">
      <c r="A87" s="64"/>
      <c r="B87" s="64"/>
      <c r="C87" s="71" t="s">
        <v>166</v>
      </c>
      <c r="D87" s="108" t="s">
        <v>217</v>
      </c>
      <c r="E87" s="71" t="s">
        <v>140</v>
      </c>
      <c r="F87" s="64"/>
    </row>
    <row r="88" spans="1:6" ht="33.75" customHeight="1">
      <c r="A88" s="32"/>
      <c r="B88" s="214" t="s">
        <v>261</v>
      </c>
      <c r="C88" s="170" t="e">
        <f>#REF!</f>
        <v>#REF!</v>
      </c>
      <c r="D88" s="170" t="e">
        <f>#REF!</f>
        <v>#REF!</v>
      </c>
      <c r="E88" s="170" t="e">
        <f>#REF!</f>
        <v>#REF!</v>
      </c>
      <c r="F88" s="32"/>
    </row>
    <row r="89" spans="1:6" ht="33.75" customHeight="1">
      <c r="A89" s="32"/>
      <c r="B89" s="214" t="s">
        <v>262</v>
      </c>
      <c r="C89" s="170" t="e">
        <f>#REF!</f>
        <v>#REF!</v>
      </c>
      <c r="D89" s="170" t="e">
        <f>#REF!</f>
        <v>#REF!</v>
      </c>
      <c r="E89" s="170" t="e">
        <f>#REF!</f>
        <v>#REF!</v>
      </c>
      <c r="F89" s="32"/>
    </row>
    <row r="90" spans="1:6" ht="33.75" customHeight="1">
      <c r="A90" s="32"/>
      <c r="B90" s="214" t="s">
        <v>263</v>
      </c>
      <c r="C90" s="170" t="e">
        <f>#REF!</f>
        <v>#REF!</v>
      </c>
      <c r="D90" s="170" t="e">
        <f>#REF!</f>
        <v>#REF!</v>
      </c>
      <c r="E90" s="170" t="e">
        <f>#REF!</f>
        <v>#REF!</v>
      </c>
      <c r="F90" s="32"/>
    </row>
    <row r="91" spans="1:6" ht="33.75" customHeight="1">
      <c r="A91" s="32"/>
      <c r="B91" s="214" t="s">
        <v>264</v>
      </c>
      <c r="C91" s="170" t="e">
        <f>#REF!</f>
        <v>#REF!</v>
      </c>
      <c r="D91" s="170" t="e">
        <f>#REF!</f>
        <v>#REF!</v>
      </c>
      <c r="E91" s="170" t="e">
        <f>#REF!</f>
        <v>#REF!</v>
      </c>
      <c r="F91" s="32"/>
    </row>
    <row r="92" spans="1:6" ht="33.75" customHeight="1">
      <c r="A92" s="32"/>
      <c r="B92" s="214" t="s">
        <v>265</v>
      </c>
      <c r="C92" s="170" t="e">
        <f>#REF!</f>
        <v>#REF!</v>
      </c>
      <c r="D92" s="170" t="e">
        <f>#REF!</f>
        <v>#REF!</v>
      </c>
      <c r="E92" s="170" t="e">
        <f>#REF!</f>
        <v>#REF!</v>
      </c>
      <c r="F92" s="32"/>
    </row>
    <row r="93" spans="1:6" ht="33.75" customHeight="1">
      <c r="A93" s="32"/>
      <c r="B93" s="214" t="s">
        <v>266</v>
      </c>
      <c r="C93" s="170" t="e">
        <f>#REF!</f>
        <v>#REF!</v>
      </c>
      <c r="D93" s="170" t="e">
        <f>#REF!</f>
        <v>#REF!</v>
      </c>
      <c r="E93" s="170" t="e">
        <f>#REF!</f>
        <v>#REF!</v>
      </c>
      <c r="F93" s="32"/>
    </row>
    <row r="94" spans="1:6" ht="33.75" customHeight="1">
      <c r="A94" s="32"/>
      <c r="B94" s="214" t="s">
        <v>267</v>
      </c>
      <c r="C94" s="170" t="e">
        <f>#REF!</f>
        <v>#REF!</v>
      </c>
      <c r="D94" s="170" t="e">
        <f>#REF!</f>
        <v>#REF!</v>
      </c>
      <c r="E94" s="170" t="e">
        <f>#REF!</f>
        <v>#REF!</v>
      </c>
      <c r="F94" s="32"/>
    </row>
    <row r="95" spans="1:6" ht="33.75" customHeight="1">
      <c r="A95" s="32"/>
      <c r="B95" s="214" t="s">
        <v>268</v>
      </c>
      <c r="C95" s="170" t="e">
        <f>#REF!</f>
        <v>#REF!</v>
      </c>
      <c r="D95" s="170" t="e">
        <f>#REF!</f>
        <v>#REF!</v>
      </c>
      <c r="E95" s="170" t="e">
        <f>#REF!</f>
        <v>#REF!</v>
      </c>
      <c r="F95" s="32"/>
    </row>
    <row r="96" spans="1:6" ht="33.75" customHeight="1">
      <c r="A96" s="32"/>
      <c r="B96" s="214" t="s">
        <v>269</v>
      </c>
      <c r="C96" s="170" t="e">
        <f>#REF!</f>
        <v>#REF!</v>
      </c>
      <c r="D96" s="170" t="e">
        <f>#REF!</f>
        <v>#REF!</v>
      </c>
      <c r="E96" s="170" t="e">
        <f>#REF!</f>
        <v>#REF!</v>
      </c>
      <c r="F96" s="32"/>
    </row>
    <row r="97" spans="1:6" ht="33.75" customHeight="1">
      <c r="A97" s="32"/>
      <c r="B97" s="214" t="s">
        <v>270</v>
      </c>
      <c r="C97" s="170" t="e">
        <f>#REF!</f>
        <v>#REF!</v>
      </c>
      <c r="D97" s="170" t="e">
        <f>#REF!</f>
        <v>#REF!</v>
      </c>
      <c r="E97" s="170" t="e">
        <f>#REF!</f>
        <v>#REF!</v>
      </c>
      <c r="F97" s="32"/>
    </row>
    <row r="98" spans="1:6" ht="33.75" customHeight="1">
      <c r="A98" s="32"/>
      <c r="B98" s="214" t="s">
        <v>271</v>
      </c>
      <c r="C98" s="170" t="e">
        <f>#REF!</f>
        <v>#REF!</v>
      </c>
      <c r="D98" s="170" t="e">
        <f>#REF!</f>
        <v>#REF!</v>
      </c>
      <c r="E98" s="170" t="e">
        <f>#REF!</f>
        <v>#REF!</v>
      </c>
      <c r="F98" s="32"/>
    </row>
    <row r="99" spans="1:6" ht="33.75" customHeight="1">
      <c r="A99" s="32"/>
      <c r="B99" s="214" t="s">
        <v>272</v>
      </c>
      <c r="C99" s="170" t="e">
        <f>#REF!</f>
        <v>#REF!</v>
      </c>
      <c r="D99" s="170" t="e">
        <f>#REF!</f>
        <v>#REF!</v>
      </c>
      <c r="E99" s="170" t="e">
        <f>#REF!</f>
        <v>#REF!</v>
      </c>
      <c r="F99" s="32"/>
    </row>
    <row r="100" spans="1:6" ht="33.75" customHeight="1">
      <c r="A100" s="32"/>
      <c r="B100" s="214" t="s">
        <v>273</v>
      </c>
      <c r="C100" s="170" t="e">
        <f>#REF!</f>
        <v>#REF!</v>
      </c>
      <c r="D100" s="170" t="e">
        <f>#REF!</f>
        <v>#REF!</v>
      </c>
      <c r="E100" s="170" t="e">
        <f>#REF!</f>
        <v>#REF!</v>
      </c>
      <c r="F100" s="32"/>
    </row>
    <row r="101" spans="1:6" ht="33.75" customHeight="1">
      <c r="A101" s="32"/>
      <c r="B101" s="214" t="s">
        <v>274</v>
      </c>
      <c r="C101" s="170" t="e">
        <f>#REF!</f>
        <v>#REF!</v>
      </c>
      <c r="D101" s="170" t="e">
        <f>#REF!</f>
        <v>#REF!</v>
      </c>
      <c r="E101" s="170" t="e">
        <f>#REF!</f>
        <v>#REF!</v>
      </c>
      <c r="F101" s="32"/>
    </row>
    <row r="102" spans="1:6" ht="33.75" customHeight="1">
      <c r="A102" s="32"/>
      <c r="B102" s="214" t="s">
        <v>275</v>
      </c>
      <c r="C102" s="170" t="e">
        <f>#REF!</f>
        <v>#REF!</v>
      </c>
      <c r="D102" s="170" t="e">
        <f>#REF!</f>
        <v>#REF!</v>
      </c>
      <c r="E102" s="170" t="e">
        <f>#REF!</f>
        <v>#REF!</v>
      </c>
      <c r="F102" s="32"/>
    </row>
    <row r="103" spans="1:6" ht="33.75" customHeight="1">
      <c r="A103" s="32"/>
      <c r="B103" s="214" t="s">
        <v>276</v>
      </c>
      <c r="C103" s="170" t="e">
        <f>#REF!</f>
        <v>#REF!</v>
      </c>
      <c r="D103" s="170" t="e">
        <f>#REF!</f>
        <v>#REF!</v>
      </c>
      <c r="E103" s="170" t="e">
        <f>#REF!</f>
        <v>#REF!</v>
      </c>
      <c r="F103" s="32"/>
    </row>
    <row r="104" spans="1:6" ht="33.75" customHeight="1">
      <c r="A104" s="32"/>
      <c r="B104" s="214" t="s">
        <v>277</v>
      </c>
      <c r="C104" s="170" t="e">
        <f>#REF!</f>
        <v>#REF!</v>
      </c>
      <c r="D104" s="170" t="e">
        <f>#REF!</f>
        <v>#REF!</v>
      </c>
      <c r="E104" s="170" t="e">
        <f>#REF!</f>
        <v>#REF!</v>
      </c>
      <c r="F104" s="32"/>
    </row>
    <row r="105" spans="1:6" ht="33.75" customHeight="1">
      <c r="A105" s="32"/>
      <c r="B105" s="214" t="s">
        <v>278</v>
      </c>
      <c r="C105" s="170" t="e">
        <f>#REF!</f>
        <v>#REF!</v>
      </c>
      <c r="D105" s="170" t="e">
        <f>#REF!</f>
        <v>#REF!</v>
      </c>
      <c r="E105" s="170" t="e">
        <f>#REF!</f>
        <v>#REF!</v>
      </c>
      <c r="F105" s="32"/>
    </row>
    <row r="106" spans="1:6" ht="33.75" customHeight="1">
      <c r="A106" s="32"/>
      <c r="B106" s="214" t="s">
        <v>279</v>
      </c>
      <c r="C106" s="170" t="e">
        <f>#REF!</f>
        <v>#REF!</v>
      </c>
      <c r="D106" s="170" t="e">
        <f>#REF!</f>
        <v>#REF!</v>
      </c>
      <c r="E106" s="170" t="e">
        <f>#REF!</f>
        <v>#REF!</v>
      </c>
      <c r="F106" s="32"/>
    </row>
    <row r="107" spans="1:6" ht="33.75" customHeight="1">
      <c r="A107" s="32"/>
      <c r="B107" s="214" t="s">
        <v>280</v>
      </c>
      <c r="C107" s="170" t="e">
        <f>#REF!</f>
        <v>#REF!</v>
      </c>
      <c r="D107" s="170" t="e">
        <f>#REF!</f>
        <v>#REF!</v>
      </c>
      <c r="E107" s="170" t="e">
        <f>#REF!</f>
        <v>#REF!</v>
      </c>
      <c r="F107" s="32"/>
    </row>
    <row r="108" spans="1:6" ht="33.75" customHeight="1">
      <c r="A108" s="32"/>
      <c r="B108" s="214" t="s">
        <v>281</v>
      </c>
      <c r="C108" s="170" t="e">
        <f>#REF!</f>
        <v>#REF!</v>
      </c>
      <c r="D108" s="170" t="e">
        <f>#REF!</f>
        <v>#REF!</v>
      </c>
      <c r="E108" s="170" t="e">
        <f>#REF!</f>
        <v>#REF!</v>
      </c>
      <c r="F108" s="32"/>
    </row>
    <row r="109" spans="1:6" ht="33.75" customHeight="1">
      <c r="A109" s="32"/>
      <c r="B109" s="214" t="s">
        <v>282</v>
      </c>
      <c r="C109" s="170" t="e">
        <f>#REF!</f>
        <v>#REF!</v>
      </c>
      <c r="D109" s="170" t="e">
        <f>#REF!</f>
        <v>#REF!</v>
      </c>
      <c r="E109" s="170" t="e">
        <f>#REF!</f>
        <v>#REF!</v>
      </c>
      <c r="F109" s="32"/>
    </row>
    <row r="110" spans="1:6" ht="33.75" customHeight="1">
      <c r="A110" s="32"/>
      <c r="B110" s="214" t="s">
        <v>283</v>
      </c>
      <c r="C110" s="170" t="e">
        <f>#REF!</f>
        <v>#REF!</v>
      </c>
      <c r="D110" s="170" t="e">
        <f>#REF!</f>
        <v>#REF!</v>
      </c>
      <c r="E110" s="170" t="e">
        <f>#REF!</f>
        <v>#REF!</v>
      </c>
      <c r="F110" s="32"/>
    </row>
    <row r="111" spans="1:6" ht="33.75" customHeight="1">
      <c r="A111" s="32"/>
      <c r="B111" s="214" t="s">
        <v>284</v>
      </c>
      <c r="C111" s="170" t="e">
        <f>#REF!</f>
        <v>#REF!</v>
      </c>
      <c r="D111" s="170" t="e">
        <f>#REF!</f>
        <v>#REF!</v>
      </c>
      <c r="E111" s="170" t="e">
        <f>#REF!</f>
        <v>#REF!</v>
      </c>
      <c r="F111" s="32"/>
    </row>
    <row r="112" spans="1:6" ht="33.75" customHeight="1">
      <c r="A112" s="32"/>
      <c r="B112" s="32"/>
      <c r="C112" s="32"/>
      <c r="D112" s="32"/>
      <c r="E112" s="32"/>
      <c r="F112" s="32"/>
    </row>
    <row r="113" spans="1:6" ht="33.75" customHeight="1">
      <c r="A113" s="32"/>
      <c r="B113" s="174" t="s">
        <v>245</v>
      </c>
      <c r="C113" s="32"/>
      <c r="D113" s="32"/>
      <c r="E113" s="32"/>
      <c r="F113" s="32"/>
    </row>
    <row r="114" spans="1:6" ht="33.75" customHeight="1">
      <c r="A114" s="32"/>
      <c r="B114" s="103" t="s">
        <v>246</v>
      </c>
      <c r="C114" s="32"/>
      <c r="D114" s="32"/>
      <c r="E114" s="32"/>
      <c r="F114" s="32"/>
    </row>
    <row r="115" spans="1:6" s="53" customFormat="1" ht="33.75" customHeight="1">
      <c r="A115" s="64"/>
      <c r="B115" s="64"/>
      <c r="C115" s="71" t="s">
        <v>166</v>
      </c>
      <c r="D115" s="108" t="s">
        <v>217</v>
      </c>
      <c r="E115" s="71" t="s">
        <v>140</v>
      </c>
      <c r="F115" s="64"/>
    </row>
    <row r="116" spans="1:6" ht="33.75" customHeight="1">
      <c r="A116" s="32"/>
      <c r="B116" s="130" t="s">
        <v>175</v>
      </c>
      <c r="C116" s="79" t="e">
        <f>#REF!</f>
        <v>#REF!</v>
      </c>
      <c r="D116" s="79" t="e">
        <f>#REF!</f>
        <v>#REF!</v>
      </c>
      <c r="E116" s="79" t="e">
        <f>#REF!</f>
        <v>#REF!</v>
      </c>
      <c r="F116" s="32"/>
    </row>
    <row r="117" spans="1:6" ht="33.75" customHeight="1">
      <c r="A117" s="32"/>
      <c r="B117" s="129" t="s">
        <v>300</v>
      </c>
      <c r="C117" s="69" t="e">
        <f>#REF!</f>
        <v>#REF!</v>
      </c>
      <c r="D117" s="69" t="e">
        <f>#REF!</f>
        <v>#REF!</v>
      </c>
      <c r="E117" s="69" t="e">
        <f>#REF!</f>
        <v>#REF!</v>
      </c>
      <c r="F117" s="32"/>
    </row>
    <row r="118" spans="1:6" ht="33.75" customHeight="1">
      <c r="A118" s="32"/>
      <c r="B118" s="129" t="s">
        <v>301</v>
      </c>
      <c r="C118" s="69" t="e">
        <f>#REF!</f>
        <v>#REF!</v>
      </c>
      <c r="D118" s="69" t="e">
        <f>#REF!</f>
        <v>#REF!</v>
      </c>
      <c r="E118" s="69" t="e">
        <f>#REF!</f>
        <v>#REF!</v>
      </c>
      <c r="F118" s="32"/>
    </row>
    <row r="119" spans="1:6" ht="33.75" customHeight="1">
      <c r="A119" s="32"/>
      <c r="B119" s="32"/>
      <c r="C119" s="32"/>
      <c r="D119" s="32"/>
      <c r="E119" s="32"/>
      <c r="F119" s="32"/>
    </row>
    <row r="120" spans="1:6" ht="33.75" customHeight="1">
      <c r="A120" s="32"/>
      <c r="B120" s="174" t="s">
        <v>247</v>
      </c>
      <c r="C120" s="32"/>
      <c r="D120" s="32"/>
      <c r="E120" s="32"/>
      <c r="F120" s="32"/>
    </row>
    <row r="121" spans="1:6" ht="33.75" customHeight="1">
      <c r="A121" s="32"/>
      <c r="B121" s="103" t="s">
        <v>248</v>
      </c>
      <c r="C121" s="32"/>
      <c r="D121" s="32"/>
      <c r="E121" s="32"/>
      <c r="F121" s="32"/>
    </row>
    <row r="122" spans="1:6" s="53" customFormat="1" ht="33.75" customHeight="1">
      <c r="A122" s="64"/>
      <c r="B122" s="64"/>
      <c r="C122" s="71" t="s">
        <v>166</v>
      </c>
      <c r="D122" s="108" t="s">
        <v>217</v>
      </c>
      <c r="E122" s="71" t="s">
        <v>140</v>
      </c>
      <c r="F122" s="64"/>
    </row>
    <row r="123" spans="1:6" ht="33.75" customHeight="1">
      <c r="A123" s="32"/>
      <c r="B123" s="130" t="s">
        <v>176</v>
      </c>
      <c r="C123" s="79" t="e">
        <f>#REF!</f>
        <v>#REF!</v>
      </c>
      <c r="D123" s="79" t="e">
        <f>#REF!</f>
        <v>#REF!</v>
      </c>
      <c r="E123" s="79" t="e">
        <f>#REF!</f>
        <v>#REF!</v>
      </c>
      <c r="F123" s="32"/>
    </row>
    <row r="124" spans="1:6" ht="33.75" customHeight="1">
      <c r="A124" s="32"/>
      <c r="B124" s="129" t="s">
        <v>302</v>
      </c>
      <c r="C124" s="69" t="e">
        <f>#REF!</f>
        <v>#REF!</v>
      </c>
      <c r="D124" s="69" t="e">
        <f>#REF!</f>
        <v>#REF!</v>
      </c>
      <c r="E124" s="69" t="e">
        <f>#REF!</f>
        <v>#REF!</v>
      </c>
      <c r="F124" s="32"/>
    </row>
    <row r="125" spans="1:6" ht="33.75" customHeight="1">
      <c r="A125" s="32"/>
      <c r="B125" s="129" t="s">
        <v>303</v>
      </c>
      <c r="C125" s="69" t="e">
        <f>#REF!</f>
        <v>#REF!</v>
      </c>
      <c r="D125" s="69" t="e">
        <f>#REF!</f>
        <v>#REF!</v>
      </c>
      <c r="E125" s="69" t="e">
        <f>#REF!</f>
        <v>#REF!</v>
      </c>
      <c r="F125" s="32"/>
    </row>
    <row r="126" spans="1:6">
      <c r="A126" s="32"/>
      <c r="B126" s="32"/>
      <c r="C126" s="32"/>
      <c r="D126" s="32"/>
      <c r="E126" s="32"/>
      <c r="F126" s="32"/>
    </row>
    <row r="127" spans="1:6">
      <c r="A127" s="32"/>
      <c r="B127" s="32"/>
      <c r="C127" s="32"/>
      <c r="D127" s="32"/>
      <c r="E127" s="32"/>
      <c r="F127" s="32"/>
    </row>
    <row r="128" spans="1:6">
      <c r="A128" s="32"/>
      <c r="B128" s="32"/>
      <c r="C128" s="32"/>
      <c r="D128" s="32"/>
      <c r="E128" s="32"/>
      <c r="F128" s="32"/>
    </row>
    <row r="129" spans="1:6">
      <c r="A129" s="32"/>
      <c r="B129" s="32"/>
      <c r="C129" s="32"/>
      <c r="D129" s="32"/>
      <c r="E129" s="32"/>
      <c r="F129" s="32"/>
    </row>
    <row r="130" spans="1:6">
      <c r="A130" s="32"/>
      <c r="B130" s="32"/>
      <c r="C130" s="32"/>
      <c r="D130" s="32"/>
      <c r="E130" s="32"/>
      <c r="F130" s="32"/>
    </row>
    <row r="131" spans="1:6">
      <c r="A131" s="32"/>
      <c r="B131" s="32"/>
      <c r="C131" s="32"/>
      <c r="D131" s="32"/>
      <c r="E131" s="32"/>
      <c r="F131" s="32"/>
    </row>
    <row r="132" spans="1:6">
      <c r="A132" s="32"/>
      <c r="B132" s="32"/>
      <c r="C132" s="32"/>
      <c r="D132" s="32"/>
      <c r="E132" s="32"/>
      <c r="F132" s="32"/>
    </row>
    <row r="133" spans="1:6">
      <c r="A133" s="32"/>
      <c r="B133" s="32"/>
      <c r="C133" s="32"/>
      <c r="D133" s="32"/>
      <c r="E133" s="32"/>
      <c r="F133" s="32"/>
    </row>
  </sheetData>
  <phoneticPr fontId="61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7"/>
  <sheetViews>
    <sheetView workbookViewId="0"/>
  </sheetViews>
  <sheetFormatPr defaultRowHeight="13.5"/>
  <cols>
    <col min="1" max="1" width="25.75" bestFit="1" customWidth="1"/>
  </cols>
  <sheetData>
    <row r="2" spans="1:2">
      <c r="A2" s="191" t="s">
        <v>249</v>
      </c>
      <c r="B2" t="s">
        <v>201</v>
      </c>
    </row>
    <row r="3" spans="1:2">
      <c r="A3" t="e">
        <f>#REF!</f>
        <v>#REF!</v>
      </c>
      <c r="B3" t="e">
        <f>#REF!</f>
        <v>#REF!</v>
      </c>
    </row>
    <row r="4" spans="1:2">
      <c r="A4" s="195" t="e">
        <f>#REF!</f>
        <v>#REF!</v>
      </c>
      <c r="B4" s="195" t="e">
        <f>#REF!</f>
        <v>#REF!</v>
      </c>
    </row>
    <row r="5" spans="1:2">
      <c r="A5" s="195"/>
      <c r="B5" s="195"/>
    </row>
    <row r="25" spans="1:2">
      <c r="A25" s="191" t="s">
        <v>250</v>
      </c>
      <c r="B25" t="s">
        <v>201</v>
      </c>
    </row>
    <row r="26" spans="1:2">
      <c r="A26" t="e">
        <f>#REF!</f>
        <v>#REF!</v>
      </c>
      <c r="B26" s="200" t="e">
        <f>#REF!</f>
        <v>#REF!</v>
      </c>
    </row>
    <row r="27" spans="1:2">
      <c r="A27" t="e">
        <f>#REF!</f>
        <v>#REF!</v>
      </c>
      <c r="B27" s="200" t="e">
        <f>#REF!</f>
        <v>#REF!</v>
      </c>
    </row>
  </sheetData>
  <phoneticPr fontId="6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283"/>
  <sheetViews>
    <sheetView tabSelected="1" workbookViewId="0">
      <selection activeCell="N17" sqref="N17:O17"/>
    </sheetView>
  </sheetViews>
  <sheetFormatPr defaultColWidth="9" defaultRowHeight="18" customHeight="1"/>
  <cols>
    <col min="1" max="1" width="0.5" style="1" customWidth="1"/>
    <col min="2" max="12" width="2.125" style="1" customWidth="1"/>
    <col min="13" max="13" width="17.25" style="1" customWidth="1"/>
    <col min="14" max="15" width="6.5" style="1" customWidth="1"/>
    <col min="16" max="17" width="2.125" style="1" customWidth="1"/>
    <col min="18" max="25" width="3.875" style="1" customWidth="1"/>
    <col min="26" max="26" width="4.125" style="1" customWidth="1"/>
    <col min="27" max="28" width="6.5" style="1" customWidth="1"/>
    <col min="29" max="29" width="0.5" style="1" customWidth="1"/>
    <col min="30" max="30" width="9" style="1"/>
    <col min="31" max="43" width="9" style="21" hidden="1" customWidth="1"/>
    <col min="44" max="16384" width="9" style="1"/>
  </cols>
  <sheetData>
    <row r="1" spans="1:43" ht="18" customHeight="1">
      <c r="B1" s="217" t="s">
        <v>143</v>
      </c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  <c r="Y1" s="217"/>
      <c r="Z1" s="217"/>
      <c r="AA1" s="217"/>
      <c r="AB1" s="217"/>
    </row>
    <row r="2" spans="1:43" ht="23.25" customHeight="1">
      <c r="A2" s="94"/>
      <c r="B2" s="218" t="s">
        <v>210</v>
      </c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E2" s="21" t="s">
        <v>304</v>
      </c>
    </row>
    <row r="3" spans="1:43" ht="21" customHeight="1">
      <c r="B3" s="219" t="s">
        <v>305</v>
      </c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E3" s="185" t="e">
        <f>#REF!</f>
        <v>#REF!</v>
      </c>
      <c r="AF3" s="21" t="s">
        <v>167</v>
      </c>
    </row>
    <row r="4" spans="1:43" s="5" customFormat="1" ht="16.5" customHeight="1" thickBot="1">
      <c r="B4" s="8"/>
      <c r="AB4" s="76" t="s">
        <v>214</v>
      </c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61" t="s">
        <v>204</v>
      </c>
      <c r="AQ4" s="61"/>
    </row>
    <row r="5" spans="1:43" s="3" customFormat="1" ht="14.25" customHeight="1" thickBot="1">
      <c r="B5" s="220" t="s">
        <v>0</v>
      </c>
      <c r="C5" s="221"/>
      <c r="D5" s="221"/>
      <c r="E5" s="221"/>
      <c r="F5" s="221"/>
      <c r="G5" s="221"/>
      <c r="H5" s="221"/>
      <c r="I5" s="222"/>
      <c r="J5" s="222"/>
      <c r="K5" s="222"/>
      <c r="L5" s="222"/>
      <c r="M5" s="222"/>
      <c r="N5" s="223" t="s">
        <v>139</v>
      </c>
      <c r="O5" s="224"/>
      <c r="P5" s="221" t="s">
        <v>0</v>
      </c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3" t="s">
        <v>139</v>
      </c>
      <c r="AB5" s="224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60" t="s">
        <v>205</v>
      </c>
      <c r="AQ5" s="60" t="s">
        <v>139</v>
      </c>
    </row>
    <row r="6" spans="1:43" s="2" customFormat="1" ht="14.65" customHeight="1">
      <c r="B6" s="67" t="s">
        <v>144</v>
      </c>
      <c r="C6" s="9"/>
      <c r="D6" s="10"/>
      <c r="E6" s="27"/>
      <c r="F6" s="27"/>
      <c r="G6" s="27"/>
      <c r="H6" s="27"/>
      <c r="I6" s="9"/>
      <c r="J6" s="9"/>
      <c r="K6" s="9"/>
      <c r="L6" s="9"/>
      <c r="M6" s="9"/>
      <c r="N6" s="227"/>
      <c r="O6" s="228"/>
      <c r="P6" s="10" t="s">
        <v>145</v>
      </c>
      <c r="Q6" s="10"/>
      <c r="R6" s="10"/>
      <c r="S6" s="10"/>
      <c r="T6" s="10"/>
      <c r="U6" s="10"/>
      <c r="V6" s="25"/>
      <c r="W6" s="9"/>
      <c r="X6" s="9"/>
      <c r="Y6" s="9"/>
      <c r="Z6" s="9"/>
      <c r="AA6" s="229"/>
      <c r="AB6" s="230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63">
        <v>2</v>
      </c>
      <c r="AQ6" s="91">
        <f t="shared" ref="AQ6:AQ62" si="0">N7</f>
        <v>99275914</v>
      </c>
    </row>
    <row r="7" spans="1:43" s="2" customFormat="1" ht="14.65" customHeight="1">
      <c r="B7" s="93"/>
      <c r="C7" s="10" t="s">
        <v>3</v>
      </c>
      <c r="D7" s="10"/>
      <c r="E7" s="10"/>
      <c r="F7" s="10"/>
      <c r="G7" s="10"/>
      <c r="H7" s="10"/>
      <c r="I7" s="9"/>
      <c r="J7" s="9"/>
      <c r="K7" s="9"/>
      <c r="L7" s="9"/>
      <c r="M7" s="9"/>
      <c r="N7" s="225">
        <v>99275914</v>
      </c>
      <c r="O7" s="226"/>
      <c r="P7" s="10"/>
      <c r="Q7" s="10" t="s">
        <v>43</v>
      </c>
      <c r="R7" s="10"/>
      <c r="S7" s="10"/>
      <c r="T7" s="10"/>
      <c r="U7" s="10"/>
      <c r="V7" s="9"/>
      <c r="W7" s="9"/>
      <c r="X7" s="9"/>
      <c r="Y7" s="9"/>
      <c r="Z7" s="9"/>
      <c r="AA7" s="225">
        <v>26155641</v>
      </c>
      <c r="AB7" s="226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63">
        <v>3</v>
      </c>
      <c r="AQ7" s="91">
        <f t="shared" si="0"/>
        <v>91914904</v>
      </c>
    </row>
    <row r="8" spans="1:43" s="2" customFormat="1" ht="14.65" customHeight="1">
      <c r="B8" s="93"/>
      <c r="C8" s="10"/>
      <c r="D8" s="10" t="s">
        <v>4</v>
      </c>
      <c r="E8" s="10"/>
      <c r="F8" s="10"/>
      <c r="G8" s="10"/>
      <c r="H8" s="10"/>
      <c r="I8" s="9"/>
      <c r="J8" s="9"/>
      <c r="K8" s="9"/>
      <c r="L8" s="9"/>
      <c r="M8" s="9"/>
      <c r="N8" s="225">
        <v>91914904</v>
      </c>
      <c r="O8" s="226"/>
      <c r="P8" s="10"/>
      <c r="Q8" s="10"/>
      <c r="R8" s="10" t="s">
        <v>44</v>
      </c>
      <c r="S8" s="10"/>
      <c r="T8" s="10"/>
      <c r="U8" s="10"/>
      <c r="V8" s="9"/>
      <c r="W8" s="9"/>
      <c r="X8" s="9"/>
      <c r="Y8" s="9"/>
      <c r="Z8" s="9"/>
      <c r="AA8" s="227">
        <v>23067532</v>
      </c>
      <c r="AB8" s="228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63">
        <v>4</v>
      </c>
      <c r="AQ8" s="91">
        <f t="shared" si="0"/>
        <v>15486499</v>
      </c>
    </row>
    <row r="9" spans="1:43" s="2" customFormat="1" ht="14.65" customHeight="1">
      <c r="B9" s="93"/>
      <c r="C9" s="10"/>
      <c r="D9" s="10"/>
      <c r="E9" s="10" t="s">
        <v>5</v>
      </c>
      <c r="F9" s="10"/>
      <c r="G9" s="10"/>
      <c r="H9" s="10"/>
      <c r="I9" s="9"/>
      <c r="J9" s="9"/>
      <c r="K9" s="9"/>
      <c r="L9" s="9"/>
      <c r="M9" s="9"/>
      <c r="N9" s="225">
        <v>15486499</v>
      </c>
      <c r="O9" s="226"/>
      <c r="P9" s="10"/>
      <c r="Q9" s="10"/>
      <c r="R9" s="17" t="s">
        <v>45</v>
      </c>
      <c r="S9" s="10"/>
      <c r="T9" s="10"/>
      <c r="U9" s="10"/>
      <c r="V9" s="9"/>
      <c r="W9" s="9"/>
      <c r="X9" s="9"/>
      <c r="Y9" s="9"/>
      <c r="Z9" s="9"/>
      <c r="AA9" s="227" t="s">
        <v>165</v>
      </c>
      <c r="AB9" s="228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63">
        <v>5</v>
      </c>
      <c r="AQ9" s="91">
        <f t="shared" si="0"/>
        <v>3313577</v>
      </c>
    </row>
    <row r="10" spans="1:43" s="2" customFormat="1" ht="14.65" customHeight="1">
      <c r="B10" s="93"/>
      <c r="C10" s="10"/>
      <c r="D10" s="10"/>
      <c r="E10" s="10"/>
      <c r="F10" s="10" t="s">
        <v>6</v>
      </c>
      <c r="G10" s="10"/>
      <c r="H10" s="10"/>
      <c r="I10" s="9"/>
      <c r="J10" s="9"/>
      <c r="K10" s="9"/>
      <c r="L10" s="9"/>
      <c r="M10" s="9"/>
      <c r="N10" s="227">
        <v>3313577</v>
      </c>
      <c r="O10" s="228"/>
      <c r="P10" s="10"/>
      <c r="Q10" s="10"/>
      <c r="R10" s="10" t="s">
        <v>46</v>
      </c>
      <c r="S10" s="10"/>
      <c r="T10" s="10"/>
      <c r="U10" s="10"/>
      <c r="V10" s="9"/>
      <c r="W10" s="9"/>
      <c r="X10" s="9"/>
      <c r="Y10" s="9"/>
      <c r="Z10" s="9"/>
      <c r="AA10" s="227">
        <v>2702675</v>
      </c>
      <c r="AB10" s="228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63">
        <v>6</v>
      </c>
      <c r="AQ10" s="91">
        <f t="shared" si="0"/>
        <v>132956</v>
      </c>
    </row>
    <row r="11" spans="1:43" s="2" customFormat="1" ht="14.65" customHeight="1">
      <c r="B11" s="93"/>
      <c r="C11" s="10"/>
      <c r="D11" s="10"/>
      <c r="E11" s="10"/>
      <c r="F11" s="10" t="s">
        <v>7</v>
      </c>
      <c r="G11" s="10"/>
      <c r="H11" s="10"/>
      <c r="I11" s="9"/>
      <c r="J11" s="9"/>
      <c r="K11" s="9"/>
      <c r="L11" s="9"/>
      <c r="M11" s="9"/>
      <c r="N11" s="227">
        <v>132956</v>
      </c>
      <c r="O11" s="228"/>
      <c r="P11" s="10"/>
      <c r="Q11" s="10"/>
      <c r="R11" s="10" t="s">
        <v>47</v>
      </c>
      <c r="S11" s="10"/>
      <c r="T11" s="10"/>
      <c r="U11" s="10"/>
      <c r="V11" s="9"/>
      <c r="W11" s="9"/>
      <c r="X11" s="9"/>
      <c r="Y11" s="9"/>
      <c r="Z11" s="9"/>
      <c r="AA11" s="227" t="s">
        <v>165</v>
      </c>
      <c r="AB11" s="228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63">
        <v>7</v>
      </c>
      <c r="AQ11" s="91">
        <f t="shared" si="0"/>
        <v>25775199</v>
      </c>
    </row>
    <row r="12" spans="1:43" s="2" customFormat="1" ht="14.65" customHeight="1">
      <c r="B12" s="93"/>
      <c r="C12" s="10"/>
      <c r="D12" s="10"/>
      <c r="E12" s="10"/>
      <c r="F12" s="10" t="s">
        <v>8</v>
      </c>
      <c r="G12" s="10"/>
      <c r="H12" s="10"/>
      <c r="I12" s="9"/>
      <c r="J12" s="9"/>
      <c r="K12" s="9"/>
      <c r="L12" s="9"/>
      <c r="M12" s="9"/>
      <c r="N12" s="227">
        <v>25775199</v>
      </c>
      <c r="O12" s="228"/>
      <c r="P12" s="10"/>
      <c r="Q12" s="10"/>
      <c r="R12" s="10" t="s">
        <v>1</v>
      </c>
      <c r="S12" s="10"/>
      <c r="T12" s="10"/>
      <c r="U12" s="10"/>
      <c r="V12" s="9"/>
      <c r="W12" s="9"/>
      <c r="X12" s="9"/>
      <c r="Y12" s="9"/>
      <c r="Z12" s="9"/>
      <c r="AA12" s="227">
        <v>385434</v>
      </c>
      <c r="AB12" s="228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63">
        <v>8</v>
      </c>
      <c r="AQ12" s="91">
        <f t="shared" si="0"/>
        <v>-13837346</v>
      </c>
    </row>
    <row r="13" spans="1:43" s="2" customFormat="1" ht="14.65" customHeight="1">
      <c r="B13" s="93"/>
      <c r="C13" s="10"/>
      <c r="D13" s="10"/>
      <c r="E13" s="10"/>
      <c r="F13" s="10" t="s">
        <v>9</v>
      </c>
      <c r="G13" s="10"/>
      <c r="H13" s="10"/>
      <c r="I13" s="9"/>
      <c r="J13" s="9"/>
      <c r="K13" s="9"/>
      <c r="L13" s="9"/>
      <c r="M13" s="9"/>
      <c r="N13" s="227">
        <v>-13837346</v>
      </c>
      <c r="O13" s="228"/>
      <c r="P13" s="10"/>
      <c r="Q13" s="10" t="s">
        <v>48</v>
      </c>
      <c r="R13" s="10"/>
      <c r="S13" s="10"/>
      <c r="T13" s="10"/>
      <c r="U13" s="10"/>
      <c r="V13" s="9"/>
      <c r="W13" s="9"/>
      <c r="X13" s="9"/>
      <c r="Y13" s="9"/>
      <c r="Z13" s="9"/>
      <c r="AA13" s="225">
        <v>2780190</v>
      </c>
      <c r="AB13" s="226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63">
        <v>9</v>
      </c>
      <c r="AQ13" s="91">
        <f t="shared" si="0"/>
        <v>99251</v>
      </c>
    </row>
    <row r="14" spans="1:43" s="2" customFormat="1" ht="14.65" customHeight="1">
      <c r="B14" s="93"/>
      <c r="C14" s="10"/>
      <c r="D14" s="10"/>
      <c r="E14" s="10"/>
      <c r="F14" s="10" t="s">
        <v>10</v>
      </c>
      <c r="G14" s="10"/>
      <c r="H14" s="10"/>
      <c r="I14" s="9"/>
      <c r="J14" s="9"/>
      <c r="K14" s="9"/>
      <c r="L14" s="9"/>
      <c r="M14" s="9"/>
      <c r="N14" s="227">
        <v>99251</v>
      </c>
      <c r="O14" s="228"/>
      <c r="P14" s="10"/>
      <c r="Q14" s="10"/>
      <c r="R14" s="17" t="s">
        <v>146</v>
      </c>
      <c r="S14" s="10"/>
      <c r="T14" s="10"/>
      <c r="U14" s="10"/>
      <c r="V14" s="9"/>
      <c r="W14" s="9"/>
      <c r="X14" s="9"/>
      <c r="Y14" s="9"/>
      <c r="Z14" s="9"/>
      <c r="AA14" s="227">
        <v>2470644</v>
      </c>
      <c r="AB14" s="228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63">
        <v>10</v>
      </c>
      <c r="AQ14" s="91" t="str">
        <f t="shared" si="0"/>
        <v>-</v>
      </c>
    </row>
    <row r="15" spans="1:43" s="2" customFormat="1" ht="14.65" customHeight="1">
      <c r="B15" s="93"/>
      <c r="C15" s="10"/>
      <c r="D15" s="10"/>
      <c r="E15" s="10"/>
      <c r="F15" s="10" t="s">
        <v>11</v>
      </c>
      <c r="G15" s="10"/>
      <c r="H15" s="10"/>
      <c r="I15" s="9"/>
      <c r="J15" s="9"/>
      <c r="K15" s="9"/>
      <c r="L15" s="9"/>
      <c r="M15" s="9"/>
      <c r="N15" s="227" t="s">
        <v>165</v>
      </c>
      <c r="O15" s="228"/>
      <c r="P15" s="10"/>
      <c r="Q15" s="10"/>
      <c r="R15" s="17" t="s">
        <v>49</v>
      </c>
      <c r="S15" s="17"/>
      <c r="T15" s="17"/>
      <c r="U15" s="17"/>
      <c r="V15" s="34"/>
      <c r="W15" s="34"/>
      <c r="X15" s="34"/>
      <c r="Y15" s="34"/>
      <c r="Z15" s="34"/>
      <c r="AA15" s="227">
        <v>8354</v>
      </c>
      <c r="AB15" s="228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63">
        <v>11</v>
      </c>
      <c r="AQ15" s="91">
        <f t="shared" si="0"/>
        <v>20000</v>
      </c>
    </row>
    <row r="16" spans="1:43" s="2" customFormat="1" ht="14.65" customHeight="1">
      <c r="B16" s="93"/>
      <c r="C16" s="10"/>
      <c r="D16" s="10"/>
      <c r="E16" s="10"/>
      <c r="F16" s="10" t="s">
        <v>12</v>
      </c>
      <c r="G16" s="68"/>
      <c r="H16" s="68"/>
      <c r="I16" s="35"/>
      <c r="J16" s="35"/>
      <c r="K16" s="35"/>
      <c r="L16" s="35"/>
      <c r="M16" s="35"/>
      <c r="N16" s="227">
        <v>20000</v>
      </c>
      <c r="O16" s="228"/>
      <c r="P16" s="10"/>
      <c r="Q16" s="10"/>
      <c r="R16" s="17" t="s">
        <v>50</v>
      </c>
      <c r="S16" s="17"/>
      <c r="T16" s="17"/>
      <c r="U16" s="17"/>
      <c r="V16" s="34"/>
      <c r="W16" s="34"/>
      <c r="X16" s="34"/>
      <c r="Y16" s="34"/>
      <c r="Z16" s="34"/>
      <c r="AA16" s="227" t="s">
        <v>165</v>
      </c>
      <c r="AB16" s="228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63">
        <v>12</v>
      </c>
      <c r="AQ16" s="91">
        <f t="shared" si="0"/>
        <v>-20000</v>
      </c>
    </row>
    <row r="17" spans="2:43" s="2" customFormat="1" ht="14.65" customHeight="1">
      <c r="B17" s="93"/>
      <c r="C17" s="10"/>
      <c r="D17" s="10"/>
      <c r="E17" s="10"/>
      <c r="F17" s="10" t="s">
        <v>13</v>
      </c>
      <c r="G17" s="68"/>
      <c r="H17" s="68"/>
      <c r="I17" s="35"/>
      <c r="J17" s="35"/>
      <c r="K17" s="35"/>
      <c r="L17" s="35"/>
      <c r="M17" s="35"/>
      <c r="N17" s="227">
        <v>-20000</v>
      </c>
      <c r="O17" s="228"/>
      <c r="P17" s="9"/>
      <c r="Q17" s="10"/>
      <c r="R17" s="17" t="s">
        <v>51</v>
      </c>
      <c r="S17" s="17"/>
      <c r="T17" s="17"/>
      <c r="U17" s="17"/>
      <c r="V17" s="34"/>
      <c r="W17" s="34"/>
      <c r="X17" s="34"/>
      <c r="Y17" s="34"/>
      <c r="Z17" s="34"/>
      <c r="AA17" s="227" t="s">
        <v>165</v>
      </c>
      <c r="AB17" s="228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63">
        <v>13</v>
      </c>
      <c r="AQ17" s="91" t="str">
        <f t="shared" si="0"/>
        <v>-</v>
      </c>
    </row>
    <row r="18" spans="2:43" s="2" customFormat="1" ht="14.65" customHeight="1">
      <c r="B18" s="93"/>
      <c r="C18" s="10"/>
      <c r="D18" s="10"/>
      <c r="E18" s="10"/>
      <c r="F18" s="10" t="s">
        <v>14</v>
      </c>
      <c r="G18" s="68"/>
      <c r="H18" s="68"/>
      <c r="I18" s="35"/>
      <c r="J18" s="35"/>
      <c r="K18" s="35"/>
      <c r="L18" s="35"/>
      <c r="M18" s="35"/>
      <c r="N18" s="227" t="s">
        <v>165</v>
      </c>
      <c r="O18" s="228"/>
      <c r="P18" s="9"/>
      <c r="Q18" s="10"/>
      <c r="R18" s="17" t="s">
        <v>52</v>
      </c>
      <c r="S18" s="17"/>
      <c r="T18" s="17"/>
      <c r="U18" s="17"/>
      <c r="V18" s="34"/>
      <c r="W18" s="34"/>
      <c r="X18" s="34"/>
      <c r="Y18" s="34"/>
      <c r="Z18" s="34"/>
      <c r="AA18" s="227" t="s">
        <v>165</v>
      </c>
      <c r="AB18" s="228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63">
        <v>14</v>
      </c>
      <c r="AQ18" s="91" t="str">
        <f t="shared" si="0"/>
        <v>-</v>
      </c>
    </row>
    <row r="19" spans="2:43" s="2" customFormat="1" ht="14.65" customHeight="1">
      <c r="B19" s="93"/>
      <c r="C19" s="10"/>
      <c r="D19" s="10"/>
      <c r="E19" s="10"/>
      <c r="F19" s="10" t="s">
        <v>15</v>
      </c>
      <c r="G19" s="68"/>
      <c r="H19" s="68"/>
      <c r="I19" s="35"/>
      <c r="J19" s="35"/>
      <c r="K19" s="35"/>
      <c r="L19" s="35"/>
      <c r="M19" s="35"/>
      <c r="N19" s="227" t="s">
        <v>165</v>
      </c>
      <c r="O19" s="228"/>
      <c r="P19" s="10"/>
      <c r="Q19" s="10"/>
      <c r="R19" s="10" t="s">
        <v>53</v>
      </c>
      <c r="S19" s="10"/>
      <c r="T19" s="10"/>
      <c r="U19" s="10"/>
      <c r="V19" s="9"/>
      <c r="W19" s="9"/>
      <c r="X19" s="9"/>
      <c r="Y19" s="9"/>
      <c r="Z19" s="9"/>
      <c r="AA19" s="227">
        <v>179752</v>
      </c>
      <c r="AB19" s="228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63">
        <v>15</v>
      </c>
      <c r="AQ19" s="91" t="str">
        <f t="shared" si="0"/>
        <v>-</v>
      </c>
    </row>
    <row r="20" spans="2:43" s="2" customFormat="1" ht="14.65" customHeight="1">
      <c r="B20" s="93"/>
      <c r="C20" s="10"/>
      <c r="D20" s="10"/>
      <c r="E20" s="10"/>
      <c r="F20" s="10" t="s">
        <v>16</v>
      </c>
      <c r="G20" s="68"/>
      <c r="H20" s="68"/>
      <c r="I20" s="35"/>
      <c r="J20" s="35"/>
      <c r="K20" s="35"/>
      <c r="L20" s="35"/>
      <c r="M20" s="35"/>
      <c r="N20" s="227" t="s">
        <v>165</v>
      </c>
      <c r="O20" s="228"/>
      <c r="P20" s="10"/>
      <c r="Q20" s="10"/>
      <c r="R20" s="17" t="s">
        <v>54</v>
      </c>
      <c r="S20" s="10"/>
      <c r="T20" s="10"/>
      <c r="U20" s="10"/>
      <c r="V20" s="9"/>
      <c r="W20" s="9"/>
      <c r="X20" s="9"/>
      <c r="Y20" s="9"/>
      <c r="Z20" s="9"/>
      <c r="AA20" s="227">
        <v>121440</v>
      </c>
      <c r="AB20" s="228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63">
        <v>16</v>
      </c>
      <c r="AQ20" s="91" t="str">
        <f t="shared" si="0"/>
        <v>-</v>
      </c>
    </row>
    <row r="21" spans="2:43" s="2" customFormat="1" ht="14.65" customHeight="1">
      <c r="B21" s="93"/>
      <c r="C21" s="10"/>
      <c r="D21" s="10"/>
      <c r="E21" s="10"/>
      <c r="F21" s="10" t="s">
        <v>17</v>
      </c>
      <c r="G21" s="68"/>
      <c r="H21" s="68"/>
      <c r="I21" s="35"/>
      <c r="J21" s="35"/>
      <c r="K21" s="35"/>
      <c r="L21" s="35"/>
      <c r="M21" s="35"/>
      <c r="N21" s="227" t="s">
        <v>165</v>
      </c>
      <c r="O21" s="228"/>
      <c r="P21" s="10"/>
      <c r="Q21" s="10"/>
      <c r="R21" s="10" t="s">
        <v>1</v>
      </c>
      <c r="S21" s="10"/>
      <c r="T21" s="10"/>
      <c r="U21" s="10"/>
      <c r="V21" s="9"/>
      <c r="W21" s="9"/>
      <c r="X21" s="9"/>
      <c r="Y21" s="9"/>
      <c r="Z21" s="9"/>
      <c r="AA21" s="227" t="s">
        <v>165</v>
      </c>
      <c r="AB21" s="228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63">
        <v>17</v>
      </c>
      <c r="AQ21" s="91" t="str">
        <f t="shared" si="0"/>
        <v>-</v>
      </c>
    </row>
    <row r="22" spans="2:43" s="2" customFormat="1" ht="14.65" customHeight="1">
      <c r="B22" s="93"/>
      <c r="C22" s="10"/>
      <c r="D22" s="10"/>
      <c r="E22" s="10"/>
      <c r="F22" s="10" t="s">
        <v>1</v>
      </c>
      <c r="G22" s="10"/>
      <c r="H22" s="10"/>
      <c r="I22" s="9"/>
      <c r="J22" s="9"/>
      <c r="K22" s="9"/>
      <c r="L22" s="9"/>
      <c r="M22" s="9"/>
      <c r="N22" s="227" t="s">
        <v>165</v>
      </c>
      <c r="O22" s="228"/>
      <c r="P22" s="231" t="s">
        <v>42</v>
      </c>
      <c r="Q22" s="232"/>
      <c r="R22" s="232"/>
      <c r="S22" s="232"/>
      <c r="T22" s="232"/>
      <c r="U22" s="232"/>
      <c r="V22" s="232"/>
      <c r="W22" s="232"/>
      <c r="X22" s="232"/>
      <c r="Y22" s="232"/>
      <c r="Z22" s="232"/>
      <c r="AA22" s="233">
        <v>28935831</v>
      </c>
      <c r="AB22" s="234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63">
        <v>18</v>
      </c>
      <c r="AQ22" s="91" t="str">
        <f t="shared" si="0"/>
        <v>-</v>
      </c>
    </row>
    <row r="23" spans="2:43" s="2" customFormat="1" ht="14.65" customHeight="1">
      <c r="B23" s="93"/>
      <c r="C23" s="10"/>
      <c r="D23" s="10"/>
      <c r="E23" s="10"/>
      <c r="F23" s="10" t="s">
        <v>147</v>
      </c>
      <c r="G23" s="10"/>
      <c r="H23" s="10"/>
      <c r="I23" s="9"/>
      <c r="J23" s="9"/>
      <c r="K23" s="9"/>
      <c r="L23" s="9"/>
      <c r="M23" s="9"/>
      <c r="N23" s="227" t="s">
        <v>165</v>
      </c>
      <c r="O23" s="228"/>
      <c r="P23" s="10" t="s">
        <v>148</v>
      </c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35"/>
      <c r="AB23" s="236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63">
        <v>19</v>
      </c>
      <c r="AQ23" s="91">
        <f t="shared" si="0"/>
        <v>2862</v>
      </c>
    </row>
    <row r="24" spans="2:43" s="2" customFormat="1" ht="14.65" customHeight="1">
      <c r="B24" s="93"/>
      <c r="C24" s="10"/>
      <c r="D24" s="10"/>
      <c r="E24" s="10"/>
      <c r="F24" s="10" t="s">
        <v>18</v>
      </c>
      <c r="G24" s="10"/>
      <c r="H24" s="10"/>
      <c r="I24" s="9"/>
      <c r="J24" s="9"/>
      <c r="K24" s="9"/>
      <c r="L24" s="9"/>
      <c r="M24" s="9"/>
      <c r="N24" s="227">
        <v>2862</v>
      </c>
      <c r="O24" s="228"/>
      <c r="P24" s="10"/>
      <c r="Q24" s="17" t="s">
        <v>56</v>
      </c>
      <c r="R24" s="10"/>
      <c r="S24" s="10"/>
      <c r="T24" s="10"/>
      <c r="U24" s="10"/>
      <c r="V24" s="9"/>
      <c r="W24" s="9"/>
      <c r="X24" s="9"/>
      <c r="Y24" s="9"/>
      <c r="Z24" s="9"/>
      <c r="AA24" s="225">
        <v>105367856</v>
      </c>
      <c r="AB24" s="226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63">
        <v>20</v>
      </c>
      <c r="AQ24" s="91">
        <f t="shared" si="0"/>
        <v>76141838</v>
      </c>
    </row>
    <row r="25" spans="2:43" s="2" customFormat="1" ht="14.65" customHeight="1">
      <c r="B25" s="93"/>
      <c r="C25" s="10"/>
      <c r="D25" s="10"/>
      <c r="E25" s="10" t="s">
        <v>19</v>
      </c>
      <c r="F25" s="10"/>
      <c r="G25" s="10"/>
      <c r="H25" s="10"/>
      <c r="I25" s="9"/>
      <c r="J25" s="9"/>
      <c r="K25" s="9"/>
      <c r="L25" s="9"/>
      <c r="M25" s="9"/>
      <c r="N25" s="225">
        <v>76141838</v>
      </c>
      <c r="O25" s="226"/>
      <c r="P25" s="10"/>
      <c r="Q25" s="9" t="s">
        <v>57</v>
      </c>
      <c r="R25" s="10"/>
      <c r="S25" s="10"/>
      <c r="T25" s="10"/>
      <c r="U25" s="10"/>
      <c r="V25" s="9"/>
      <c r="W25" s="9"/>
      <c r="X25" s="9"/>
      <c r="Y25" s="9"/>
      <c r="Z25" s="9"/>
      <c r="AA25" s="225">
        <v>-27815907</v>
      </c>
      <c r="AB25" s="226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63">
        <v>21</v>
      </c>
      <c r="AQ25" s="91">
        <f t="shared" si="0"/>
        <v>361351</v>
      </c>
    </row>
    <row r="26" spans="2:43" s="2" customFormat="1" ht="14.65" customHeight="1">
      <c r="B26" s="93"/>
      <c r="C26" s="10"/>
      <c r="D26" s="10"/>
      <c r="E26" s="10"/>
      <c r="F26" s="10" t="s">
        <v>6</v>
      </c>
      <c r="G26" s="10"/>
      <c r="H26" s="10"/>
      <c r="I26" s="9"/>
      <c r="J26" s="9"/>
      <c r="K26" s="9"/>
      <c r="L26" s="9"/>
      <c r="M26" s="9"/>
      <c r="N26" s="227">
        <v>361351</v>
      </c>
      <c r="O26" s="228"/>
      <c r="P26" s="67"/>
      <c r="Q26" s="9" t="s">
        <v>58</v>
      </c>
      <c r="R26" s="9"/>
      <c r="S26" s="9"/>
      <c r="T26" s="9"/>
      <c r="U26" s="9"/>
      <c r="V26" s="9"/>
      <c r="W26" s="9"/>
      <c r="X26" s="9"/>
      <c r="Y26" s="9"/>
      <c r="Z26" s="92"/>
      <c r="AA26" s="227" t="s">
        <v>165</v>
      </c>
      <c r="AB26" s="228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63">
        <v>22</v>
      </c>
      <c r="AQ26" s="91">
        <f t="shared" si="0"/>
        <v>265439</v>
      </c>
    </row>
    <row r="27" spans="2:43" s="2" customFormat="1" ht="14.65" customHeight="1">
      <c r="B27" s="93"/>
      <c r="C27" s="10"/>
      <c r="D27" s="10"/>
      <c r="E27" s="10"/>
      <c r="F27" s="10" t="s">
        <v>8</v>
      </c>
      <c r="G27" s="10"/>
      <c r="H27" s="10"/>
      <c r="I27" s="9"/>
      <c r="J27" s="9"/>
      <c r="K27" s="9"/>
      <c r="L27" s="9"/>
      <c r="M27" s="9"/>
      <c r="N27" s="227">
        <v>265439</v>
      </c>
      <c r="O27" s="22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227"/>
      <c r="AB27" s="228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63">
        <v>23</v>
      </c>
      <c r="AQ27" s="91">
        <f t="shared" si="0"/>
        <v>-91088</v>
      </c>
    </row>
    <row r="28" spans="2:43" s="2" customFormat="1" ht="14.65" customHeight="1">
      <c r="B28" s="93"/>
      <c r="C28" s="10"/>
      <c r="D28" s="10"/>
      <c r="E28" s="10"/>
      <c r="F28" s="10" t="s">
        <v>9</v>
      </c>
      <c r="G28" s="10"/>
      <c r="H28" s="10"/>
      <c r="I28" s="9"/>
      <c r="J28" s="9"/>
      <c r="K28" s="9"/>
      <c r="L28" s="9"/>
      <c r="M28" s="9"/>
      <c r="N28" s="227">
        <v>-91088</v>
      </c>
      <c r="O28" s="22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227"/>
      <c r="AB28" s="228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63">
        <v>24</v>
      </c>
      <c r="AQ28" s="91">
        <f t="shared" si="0"/>
        <v>130157805</v>
      </c>
    </row>
    <row r="29" spans="2:43" s="2" customFormat="1" ht="14.65" customHeight="1">
      <c r="B29" s="93"/>
      <c r="C29" s="10"/>
      <c r="D29" s="10"/>
      <c r="E29" s="10"/>
      <c r="F29" s="10" t="s">
        <v>10</v>
      </c>
      <c r="G29" s="10"/>
      <c r="H29" s="10"/>
      <c r="I29" s="9"/>
      <c r="J29" s="9"/>
      <c r="K29" s="9"/>
      <c r="L29" s="9"/>
      <c r="M29" s="9"/>
      <c r="N29" s="227">
        <v>130157805</v>
      </c>
      <c r="O29" s="22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227"/>
      <c r="AB29" s="228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63">
        <v>25</v>
      </c>
      <c r="AQ29" s="91">
        <f t="shared" si="0"/>
        <v>-54555582</v>
      </c>
    </row>
    <row r="30" spans="2:43" s="2" customFormat="1" ht="14.65" customHeight="1">
      <c r="B30" s="93"/>
      <c r="C30" s="10"/>
      <c r="D30" s="10"/>
      <c r="E30" s="10"/>
      <c r="F30" s="10" t="s">
        <v>11</v>
      </c>
      <c r="G30" s="10"/>
      <c r="H30" s="10"/>
      <c r="I30" s="9"/>
      <c r="J30" s="9"/>
      <c r="K30" s="9"/>
      <c r="L30" s="9"/>
      <c r="M30" s="9"/>
      <c r="N30" s="227">
        <v>-54555582</v>
      </c>
      <c r="O30" s="22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227"/>
      <c r="AB30" s="228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63">
        <v>26</v>
      </c>
      <c r="AQ30" s="91" t="str">
        <f t="shared" si="0"/>
        <v>-</v>
      </c>
    </row>
    <row r="31" spans="2:43" s="2" customFormat="1" ht="14.65" customHeight="1">
      <c r="B31" s="93"/>
      <c r="C31" s="10"/>
      <c r="D31" s="10"/>
      <c r="E31" s="10"/>
      <c r="F31" s="10" t="s">
        <v>1</v>
      </c>
      <c r="G31" s="10"/>
      <c r="H31" s="10"/>
      <c r="I31" s="9"/>
      <c r="J31" s="9"/>
      <c r="K31" s="9"/>
      <c r="L31" s="9"/>
      <c r="M31" s="9"/>
      <c r="N31" s="227" t="s">
        <v>165</v>
      </c>
      <c r="O31" s="22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227"/>
      <c r="AB31" s="228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63">
        <v>27</v>
      </c>
      <c r="AQ31" s="91" t="str">
        <f t="shared" si="0"/>
        <v>-</v>
      </c>
    </row>
    <row r="32" spans="2:43" s="2" customFormat="1" ht="14.65" customHeight="1">
      <c r="B32" s="93"/>
      <c r="C32" s="10"/>
      <c r="D32" s="10"/>
      <c r="E32" s="10"/>
      <c r="F32" s="10" t="s">
        <v>147</v>
      </c>
      <c r="G32" s="10"/>
      <c r="H32" s="10"/>
      <c r="I32" s="9"/>
      <c r="J32" s="9"/>
      <c r="K32" s="9"/>
      <c r="L32" s="9"/>
      <c r="M32" s="9"/>
      <c r="N32" s="227" t="s">
        <v>165</v>
      </c>
      <c r="O32" s="22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227"/>
      <c r="AB32" s="228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63">
        <v>28</v>
      </c>
      <c r="AQ32" s="91">
        <f t="shared" si="0"/>
        <v>3913</v>
      </c>
    </row>
    <row r="33" spans="2:43" s="2" customFormat="1" ht="14.65" customHeight="1">
      <c r="B33" s="93"/>
      <c r="C33" s="10"/>
      <c r="D33" s="10"/>
      <c r="E33" s="10"/>
      <c r="F33" s="10" t="s">
        <v>18</v>
      </c>
      <c r="G33" s="10"/>
      <c r="H33" s="10"/>
      <c r="I33" s="9"/>
      <c r="J33" s="9"/>
      <c r="K33" s="9"/>
      <c r="L33" s="9"/>
      <c r="M33" s="9"/>
      <c r="N33" s="227">
        <v>3913</v>
      </c>
      <c r="O33" s="22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227"/>
      <c r="AB33" s="228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63">
        <v>29</v>
      </c>
      <c r="AQ33" s="91">
        <f t="shared" si="0"/>
        <v>782144</v>
      </c>
    </row>
    <row r="34" spans="2:43" s="2" customFormat="1" ht="14.65" customHeight="1">
      <c r="B34" s="93"/>
      <c r="C34" s="10"/>
      <c r="D34" s="10"/>
      <c r="E34" s="10" t="s">
        <v>20</v>
      </c>
      <c r="F34" s="30"/>
      <c r="G34" s="30"/>
      <c r="H34" s="30"/>
      <c r="I34" s="33"/>
      <c r="J34" s="33"/>
      <c r="K34" s="33"/>
      <c r="L34" s="33"/>
      <c r="M34" s="33"/>
      <c r="N34" s="227">
        <v>782144</v>
      </c>
      <c r="O34" s="22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227"/>
      <c r="AB34" s="228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63">
        <v>30</v>
      </c>
      <c r="AQ34" s="91">
        <f t="shared" si="0"/>
        <v>-495577</v>
      </c>
    </row>
    <row r="35" spans="2:43" s="2" customFormat="1" ht="14.65" customHeight="1">
      <c r="B35" s="93"/>
      <c r="C35" s="10"/>
      <c r="D35" s="10"/>
      <c r="E35" s="10" t="s">
        <v>21</v>
      </c>
      <c r="F35" s="30"/>
      <c r="G35" s="30"/>
      <c r="H35" s="30"/>
      <c r="I35" s="33"/>
      <c r="J35" s="33"/>
      <c r="K35" s="33"/>
      <c r="L35" s="33"/>
      <c r="M35" s="33"/>
      <c r="N35" s="227">
        <v>-495577</v>
      </c>
      <c r="O35" s="22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227"/>
      <c r="AB35" s="228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63">
        <v>31</v>
      </c>
      <c r="AQ35" s="91">
        <f t="shared" si="0"/>
        <v>39392</v>
      </c>
    </row>
    <row r="36" spans="2:43" s="2" customFormat="1" ht="14.65" customHeight="1">
      <c r="B36" s="93"/>
      <c r="C36" s="10"/>
      <c r="D36" s="10" t="s">
        <v>22</v>
      </c>
      <c r="E36" s="10"/>
      <c r="F36" s="30"/>
      <c r="G36" s="30"/>
      <c r="H36" s="30"/>
      <c r="I36" s="33"/>
      <c r="J36" s="33"/>
      <c r="K36" s="33"/>
      <c r="L36" s="33"/>
      <c r="M36" s="33"/>
      <c r="N36" s="225">
        <v>39392</v>
      </c>
      <c r="O36" s="226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227"/>
      <c r="AB36" s="228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63">
        <v>32</v>
      </c>
      <c r="AQ36" s="91">
        <f t="shared" si="0"/>
        <v>39392</v>
      </c>
    </row>
    <row r="37" spans="2:43" s="2" customFormat="1" ht="14.65" customHeight="1">
      <c r="B37" s="93"/>
      <c r="C37" s="10"/>
      <c r="D37" s="10"/>
      <c r="E37" s="10" t="s">
        <v>23</v>
      </c>
      <c r="F37" s="10"/>
      <c r="G37" s="10"/>
      <c r="H37" s="10"/>
      <c r="I37" s="9"/>
      <c r="J37" s="9"/>
      <c r="K37" s="9"/>
      <c r="L37" s="9"/>
      <c r="M37" s="9"/>
      <c r="N37" s="227">
        <v>39392</v>
      </c>
      <c r="O37" s="22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227"/>
      <c r="AB37" s="228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63">
        <v>33</v>
      </c>
      <c r="AQ37" s="91" t="str">
        <f t="shared" si="0"/>
        <v>-</v>
      </c>
    </row>
    <row r="38" spans="2:43" s="2" customFormat="1" ht="14.65" customHeight="1">
      <c r="B38" s="93"/>
      <c r="C38" s="10"/>
      <c r="D38" s="10"/>
      <c r="E38" s="10" t="s">
        <v>1</v>
      </c>
      <c r="F38" s="10"/>
      <c r="G38" s="10"/>
      <c r="H38" s="10"/>
      <c r="I38" s="9"/>
      <c r="J38" s="9"/>
      <c r="K38" s="9"/>
      <c r="L38" s="9"/>
      <c r="M38" s="9"/>
      <c r="N38" s="227" t="s">
        <v>165</v>
      </c>
      <c r="O38" s="22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227"/>
      <c r="AB38" s="228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63">
        <v>34</v>
      </c>
      <c r="AQ38" s="91">
        <f t="shared" si="0"/>
        <v>7321618</v>
      </c>
    </row>
    <row r="39" spans="2:43" s="2" customFormat="1" ht="14.65" customHeight="1">
      <c r="B39" s="93"/>
      <c r="C39" s="10"/>
      <c r="D39" s="10" t="s">
        <v>24</v>
      </c>
      <c r="E39" s="10"/>
      <c r="F39" s="10"/>
      <c r="G39" s="10"/>
      <c r="H39" s="10"/>
      <c r="I39" s="10"/>
      <c r="J39" s="9"/>
      <c r="K39" s="9"/>
      <c r="L39" s="9"/>
      <c r="M39" s="9"/>
      <c r="N39" s="225">
        <v>7321618</v>
      </c>
      <c r="O39" s="226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227"/>
      <c r="AB39" s="228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63">
        <v>35</v>
      </c>
      <c r="AQ39" s="91">
        <f t="shared" si="0"/>
        <v>222838</v>
      </c>
    </row>
    <row r="40" spans="2:43" s="2" customFormat="1" ht="14.65" customHeight="1">
      <c r="B40" s="93"/>
      <c r="C40" s="10"/>
      <c r="D40" s="10"/>
      <c r="E40" s="10" t="s">
        <v>25</v>
      </c>
      <c r="F40" s="10"/>
      <c r="G40" s="10"/>
      <c r="H40" s="10"/>
      <c r="I40" s="10"/>
      <c r="J40" s="9"/>
      <c r="K40" s="9"/>
      <c r="L40" s="9"/>
      <c r="M40" s="9"/>
      <c r="N40" s="225">
        <v>222838</v>
      </c>
      <c r="O40" s="226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227"/>
      <c r="AB40" s="228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63">
        <v>36</v>
      </c>
      <c r="AQ40" s="91">
        <f t="shared" si="0"/>
        <v>7580</v>
      </c>
    </row>
    <row r="41" spans="2:43" s="2" customFormat="1" ht="14.65" customHeight="1">
      <c r="B41" s="93"/>
      <c r="C41" s="10"/>
      <c r="D41" s="10"/>
      <c r="E41" s="10"/>
      <c r="F41" s="17" t="s">
        <v>26</v>
      </c>
      <c r="G41" s="10"/>
      <c r="H41" s="10"/>
      <c r="I41" s="10"/>
      <c r="J41" s="9"/>
      <c r="K41" s="9"/>
      <c r="L41" s="9"/>
      <c r="M41" s="9"/>
      <c r="N41" s="227">
        <v>7580</v>
      </c>
      <c r="O41" s="22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227"/>
      <c r="AB41" s="228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63">
        <v>37</v>
      </c>
      <c r="AQ41" s="91">
        <f t="shared" si="0"/>
        <v>86858</v>
      </c>
    </row>
    <row r="42" spans="2:43" s="2" customFormat="1" ht="14.65" customHeight="1">
      <c r="B42" s="93"/>
      <c r="C42" s="10"/>
      <c r="D42" s="10"/>
      <c r="E42" s="10"/>
      <c r="F42" s="17" t="s">
        <v>27</v>
      </c>
      <c r="G42" s="10"/>
      <c r="H42" s="10"/>
      <c r="I42" s="10"/>
      <c r="J42" s="9"/>
      <c r="K42" s="9"/>
      <c r="L42" s="9"/>
      <c r="M42" s="9"/>
      <c r="N42" s="227">
        <v>86858</v>
      </c>
      <c r="O42" s="22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227"/>
      <c r="AB42" s="228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63">
        <v>38</v>
      </c>
      <c r="AQ42" s="91">
        <f t="shared" si="0"/>
        <v>128400</v>
      </c>
    </row>
    <row r="43" spans="2:43" s="2" customFormat="1" ht="14.65" customHeight="1">
      <c r="B43" s="93"/>
      <c r="C43" s="10"/>
      <c r="D43" s="10"/>
      <c r="E43" s="10"/>
      <c r="F43" s="17" t="s">
        <v>1</v>
      </c>
      <c r="G43" s="10"/>
      <c r="H43" s="10"/>
      <c r="I43" s="10"/>
      <c r="J43" s="9"/>
      <c r="K43" s="9"/>
      <c r="L43" s="9"/>
      <c r="M43" s="9"/>
      <c r="N43" s="227">
        <v>128400</v>
      </c>
      <c r="O43" s="22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23"/>
      <c r="AB43" s="22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63">
        <v>39</v>
      </c>
      <c r="AQ43" s="91" t="str">
        <f t="shared" si="0"/>
        <v>-</v>
      </c>
    </row>
    <row r="44" spans="2:43" s="2" customFormat="1" ht="14.65" customHeight="1">
      <c r="B44" s="93"/>
      <c r="C44" s="10"/>
      <c r="D44" s="10"/>
      <c r="E44" s="10" t="s">
        <v>28</v>
      </c>
      <c r="F44" s="17"/>
      <c r="G44" s="10"/>
      <c r="H44" s="10"/>
      <c r="I44" s="10"/>
      <c r="J44" s="9"/>
      <c r="K44" s="9"/>
      <c r="L44" s="9"/>
      <c r="M44" s="9"/>
      <c r="N44" s="227" t="s">
        <v>165</v>
      </c>
      <c r="O44" s="22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23"/>
      <c r="AB44" s="22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63">
        <v>40</v>
      </c>
      <c r="AQ44" s="91">
        <f t="shared" si="0"/>
        <v>256639</v>
      </c>
    </row>
    <row r="45" spans="2:43" s="2" customFormat="1" ht="14.65" customHeight="1">
      <c r="B45" s="93"/>
      <c r="C45" s="10"/>
      <c r="D45" s="10"/>
      <c r="E45" s="10" t="s">
        <v>29</v>
      </c>
      <c r="F45" s="10"/>
      <c r="G45" s="10"/>
      <c r="H45" s="10"/>
      <c r="I45" s="9"/>
      <c r="J45" s="9"/>
      <c r="K45" s="9"/>
      <c r="L45" s="9"/>
      <c r="M45" s="9"/>
      <c r="N45" s="227">
        <v>256639</v>
      </c>
      <c r="O45" s="22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23"/>
      <c r="AB45" s="22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63">
        <v>41</v>
      </c>
      <c r="AQ45" s="91">
        <f t="shared" si="0"/>
        <v>300073</v>
      </c>
    </row>
    <row r="46" spans="2:43" s="2" customFormat="1" ht="14.65" customHeight="1">
      <c r="B46" s="93"/>
      <c r="C46" s="10"/>
      <c r="D46" s="10"/>
      <c r="E46" s="10" t="s">
        <v>30</v>
      </c>
      <c r="F46" s="10"/>
      <c r="G46" s="10"/>
      <c r="H46" s="10"/>
      <c r="I46" s="9"/>
      <c r="J46" s="9"/>
      <c r="K46" s="9"/>
      <c r="L46" s="9"/>
      <c r="M46" s="9"/>
      <c r="N46" s="227">
        <v>300073</v>
      </c>
      <c r="O46" s="22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227"/>
      <c r="AB46" s="228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63">
        <v>42</v>
      </c>
      <c r="AQ46" s="91">
        <f t="shared" si="0"/>
        <v>6565479</v>
      </c>
    </row>
    <row r="47" spans="2:43" s="2" customFormat="1" ht="14.65" customHeight="1">
      <c r="B47" s="93"/>
      <c r="C47" s="10"/>
      <c r="D47" s="10"/>
      <c r="E47" s="10" t="s">
        <v>31</v>
      </c>
      <c r="F47" s="10"/>
      <c r="G47" s="10"/>
      <c r="H47" s="10"/>
      <c r="I47" s="9"/>
      <c r="J47" s="9"/>
      <c r="K47" s="9"/>
      <c r="L47" s="9"/>
      <c r="M47" s="9"/>
      <c r="N47" s="225">
        <v>6565479</v>
      </c>
      <c r="O47" s="226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23"/>
      <c r="AB47" s="22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63">
        <v>43</v>
      </c>
      <c r="AQ47" s="91" t="str">
        <f t="shared" si="0"/>
        <v>-</v>
      </c>
    </row>
    <row r="48" spans="2:43" s="2" customFormat="1" ht="14.65" customHeight="1">
      <c r="B48" s="93"/>
      <c r="C48" s="10"/>
      <c r="D48" s="10"/>
      <c r="E48" s="10"/>
      <c r="F48" s="17" t="s">
        <v>33</v>
      </c>
      <c r="G48" s="10"/>
      <c r="H48" s="10"/>
      <c r="I48" s="9"/>
      <c r="J48" s="9"/>
      <c r="K48" s="9"/>
      <c r="L48" s="9"/>
      <c r="M48" s="9"/>
      <c r="N48" s="227" t="s">
        <v>165</v>
      </c>
      <c r="O48" s="22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227"/>
      <c r="AB48" s="228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63">
        <v>44</v>
      </c>
      <c r="AQ48" s="91">
        <f t="shared" si="0"/>
        <v>6565479</v>
      </c>
    </row>
    <row r="49" spans="2:43" s="2" customFormat="1" ht="14.65" customHeight="1">
      <c r="B49" s="93"/>
      <c r="C49" s="9"/>
      <c r="D49" s="10"/>
      <c r="E49" s="10"/>
      <c r="F49" s="10" t="s">
        <v>1</v>
      </c>
      <c r="G49" s="10"/>
      <c r="H49" s="10"/>
      <c r="I49" s="9"/>
      <c r="J49" s="9"/>
      <c r="K49" s="9"/>
      <c r="L49" s="9"/>
      <c r="M49" s="9"/>
      <c r="N49" s="227">
        <v>6565479</v>
      </c>
      <c r="O49" s="22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227"/>
      <c r="AB49" s="228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63">
        <v>45</v>
      </c>
      <c r="AQ49" s="91" t="str">
        <f t="shared" si="0"/>
        <v>-</v>
      </c>
    </row>
    <row r="50" spans="2:43" s="2" customFormat="1" ht="14.65" customHeight="1">
      <c r="B50" s="93"/>
      <c r="C50" s="9"/>
      <c r="D50" s="10"/>
      <c r="E50" s="10" t="s">
        <v>1</v>
      </c>
      <c r="F50" s="10"/>
      <c r="G50" s="10"/>
      <c r="H50" s="10"/>
      <c r="I50" s="9"/>
      <c r="J50" s="9"/>
      <c r="K50" s="9"/>
      <c r="L50" s="9"/>
      <c r="M50" s="9"/>
      <c r="N50" s="227" t="s">
        <v>165</v>
      </c>
      <c r="O50" s="22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227"/>
      <c r="AB50" s="228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63">
        <v>46</v>
      </c>
      <c r="AQ50" s="91">
        <f t="shared" si="0"/>
        <v>-23411</v>
      </c>
    </row>
    <row r="51" spans="2:43" s="2" customFormat="1" ht="14.65" customHeight="1">
      <c r="B51" s="93"/>
      <c r="C51" s="9"/>
      <c r="D51" s="10"/>
      <c r="E51" s="17" t="s">
        <v>34</v>
      </c>
      <c r="F51" s="10"/>
      <c r="G51" s="10"/>
      <c r="H51" s="10"/>
      <c r="I51" s="9"/>
      <c r="J51" s="9"/>
      <c r="K51" s="9"/>
      <c r="L51" s="9"/>
      <c r="M51" s="9"/>
      <c r="N51" s="227">
        <v>-23411</v>
      </c>
      <c r="O51" s="22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227"/>
      <c r="AB51" s="228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63">
        <v>47</v>
      </c>
      <c r="AQ51" s="91">
        <f t="shared" si="0"/>
        <v>7211866</v>
      </c>
    </row>
    <row r="52" spans="2:43" s="2" customFormat="1" ht="14.65" customHeight="1">
      <c r="B52" s="93"/>
      <c r="C52" s="9" t="s">
        <v>35</v>
      </c>
      <c r="D52" s="10"/>
      <c r="E52" s="27"/>
      <c r="F52" s="27"/>
      <c r="G52" s="27"/>
      <c r="H52" s="9"/>
      <c r="I52" s="9"/>
      <c r="J52" s="9"/>
      <c r="K52" s="9"/>
      <c r="L52" s="9"/>
      <c r="M52" s="9"/>
      <c r="N52" s="225">
        <v>7211866</v>
      </c>
      <c r="O52" s="226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227"/>
      <c r="AB52" s="228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63">
        <v>48</v>
      </c>
      <c r="AQ52" s="91">
        <f t="shared" si="0"/>
        <v>1065276</v>
      </c>
    </row>
    <row r="53" spans="2:43" s="2" customFormat="1" ht="14.65" customHeight="1">
      <c r="B53" s="93"/>
      <c r="C53" s="9"/>
      <c r="D53" s="10" t="s">
        <v>36</v>
      </c>
      <c r="E53" s="27"/>
      <c r="F53" s="27"/>
      <c r="G53" s="27"/>
      <c r="H53" s="9"/>
      <c r="I53" s="9"/>
      <c r="J53" s="9"/>
      <c r="K53" s="9"/>
      <c r="L53" s="9"/>
      <c r="M53" s="9"/>
      <c r="N53" s="227">
        <v>1065276</v>
      </c>
      <c r="O53" s="22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23"/>
      <c r="AB53" s="22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63">
        <v>49</v>
      </c>
      <c r="AQ53" s="91">
        <f t="shared" si="0"/>
        <v>59582</v>
      </c>
    </row>
    <row r="54" spans="2:43" s="2" customFormat="1" ht="14.65" customHeight="1">
      <c r="B54" s="93"/>
      <c r="C54" s="9"/>
      <c r="D54" s="17" t="s">
        <v>37</v>
      </c>
      <c r="E54" s="10"/>
      <c r="F54" s="30"/>
      <c r="G54" s="10"/>
      <c r="H54" s="10"/>
      <c r="I54" s="9"/>
      <c r="J54" s="9"/>
      <c r="K54" s="9"/>
      <c r="L54" s="9"/>
      <c r="M54" s="9"/>
      <c r="N54" s="227">
        <v>59582</v>
      </c>
      <c r="O54" s="22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227"/>
      <c r="AB54" s="228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63">
        <v>50</v>
      </c>
      <c r="AQ54" s="91">
        <f t="shared" si="0"/>
        <v>132014</v>
      </c>
    </row>
    <row r="55" spans="2:43" s="2" customFormat="1" ht="14.65" customHeight="1">
      <c r="B55" s="93"/>
      <c r="C55" s="9"/>
      <c r="D55" s="10" t="s">
        <v>38</v>
      </c>
      <c r="E55" s="10"/>
      <c r="F55" s="10"/>
      <c r="G55" s="10"/>
      <c r="H55" s="10"/>
      <c r="I55" s="9"/>
      <c r="J55" s="9"/>
      <c r="K55" s="9"/>
      <c r="L55" s="9"/>
      <c r="M55" s="9"/>
      <c r="N55" s="227">
        <v>132014</v>
      </c>
      <c r="O55" s="22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227"/>
      <c r="AB55" s="228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63">
        <v>51</v>
      </c>
      <c r="AQ55" s="91">
        <f t="shared" si="0"/>
        <v>5959928</v>
      </c>
    </row>
    <row r="56" spans="2:43" s="2" customFormat="1" ht="14.65" customHeight="1">
      <c r="B56" s="93"/>
      <c r="C56" s="10"/>
      <c r="D56" s="10" t="s">
        <v>31</v>
      </c>
      <c r="E56" s="10"/>
      <c r="F56" s="30"/>
      <c r="G56" s="10"/>
      <c r="H56" s="10"/>
      <c r="I56" s="9"/>
      <c r="J56" s="9"/>
      <c r="K56" s="9"/>
      <c r="L56" s="9"/>
      <c r="M56" s="9"/>
      <c r="N56" s="225">
        <v>5959928</v>
      </c>
      <c r="O56" s="226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227"/>
      <c r="AB56" s="228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63">
        <v>52</v>
      </c>
      <c r="AQ56" s="91">
        <f t="shared" si="0"/>
        <v>3005350</v>
      </c>
    </row>
    <row r="57" spans="2:43" s="2" customFormat="1" ht="14.65" customHeight="1">
      <c r="B57" s="93"/>
      <c r="C57" s="10"/>
      <c r="D57" s="10"/>
      <c r="E57" s="10" t="s">
        <v>39</v>
      </c>
      <c r="F57" s="10"/>
      <c r="G57" s="10"/>
      <c r="H57" s="10"/>
      <c r="I57" s="9"/>
      <c r="J57" s="9"/>
      <c r="K57" s="9"/>
      <c r="L57" s="9"/>
      <c r="M57" s="9"/>
      <c r="N57" s="227">
        <v>3005350</v>
      </c>
      <c r="O57" s="22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227"/>
      <c r="AB57" s="228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63">
        <v>53</v>
      </c>
      <c r="AQ57" s="91">
        <f t="shared" si="0"/>
        <v>2954578</v>
      </c>
    </row>
    <row r="58" spans="2:43" s="2" customFormat="1" ht="14.65" customHeight="1">
      <c r="B58" s="93"/>
      <c r="C58" s="10"/>
      <c r="D58" s="10"/>
      <c r="E58" s="17" t="s">
        <v>33</v>
      </c>
      <c r="F58" s="10"/>
      <c r="G58" s="10"/>
      <c r="H58" s="10"/>
      <c r="I58" s="9"/>
      <c r="J58" s="9"/>
      <c r="K58" s="9"/>
      <c r="L58" s="9"/>
      <c r="M58" s="9"/>
      <c r="N58" s="227">
        <v>2954578</v>
      </c>
      <c r="O58" s="22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227"/>
      <c r="AB58" s="228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63">
        <v>54</v>
      </c>
      <c r="AQ58" s="91">
        <f t="shared" si="0"/>
        <v>1228</v>
      </c>
    </row>
    <row r="59" spans="2:43" s="2" customFormat="1" ht="14.65" customHeight="1">
      <c r="B59" s="93"/>
      <c r="C59" s="10"/>
      <c r="D59" s="10" t="s">
        <v>40</v>
      </c>
      <c r="E59" s="17"/>
      <c r="F59" s="10"/>
      <c r="G59" s="10"/>
      <c r="H59" s="10"/>
      <c r="I59" s="9"/>
      <c r="J59" s="9"/>
      <c r="K59" s="9"/>
      <c r="L59" s="9"/>
      <c r="M59" s="9"/>
      <c r="N59" s="227">
        <v>1228</v>
      </c>
      <c r="O59" s="22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23"/>
      <c r="AB59" s="22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63">
        <v>55</v>
      </c>
      <c r="AQ59" s="91" t="str">
        <f t="shared" si="0"/>
        <v>-</v>
      </c>
    </row>
    <row r="60" spans="2:43" s="2" customFormat="1" ht="14.65" customHeight="1">
      <c r="B60" s="93"/>
      <c r="C60" s="10"/>
      <c r="D60" s="10" t="s">
        <v>1</v>
      </c>
      <c r="E60" s="10"/>
      <c r="F60" s="30"/>
      <c r="G60" s="10"/>
      <c r="H60" s="10"/>
      <c r="I60" s="9"/>
      <c r="J60" s="9"/>
      <c r="K60" s="9"/>
      <c r="L60" s="9"/>
      <c r="M60" s="9"/>
      <c r="N60" s="227" t="s">
        <v>165</v>
      </c>
      <c r="O60" s="22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227"/>
      <c r="AB60" s="228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63">
        <v>56</v>
      </c>
      <c r="AQ60" s="91">
        <f t="shared" si="0"/>
        <v>-6162</v>
      </c>
    </row>
    <row r="61" spans="2:43" s="2" customFormat="1" ht="14.65" customHeight="1">
      <c r="B61" s="93"/>
      <c r="C61" s="10"/>
      <c r="D61" s="18" t="s">
        <v>34</v>
      </c>
      <c r="E61" s="10"/>
      <c r="F61" s="10"/>
      <c r="G61" s="10"/>
      <c r="H61" s="10"/>
      <c r="I61" s="9"/>
      <c r="J61" s="9"/>
      <c r="K61" s="9"/>
      <c r="L61" s="9"/>
      <c r="M61" s="9"/>
      <c r="N61" s="227">
        <v>-6162</v>
      </c>
      <c r="O61" s="228"/>
      <c r="P61" s="248"/>
      <c r="Q61" s="249"/>
      <c r="R61" s="249"/>
      <c r="S61" s="249"/>
      <c r="T61" s="249"/>
      <c r="U61" s="249"/>
      <c r="V61" s="249"/>
      <c r="W61" s="249"/>
      <c r="X61" s="249"/>
      <c r="Y61" s="249"/>
      <c r="Z61" s="250"/>
      <c r="AA61" s="251"/>
      <c r="AB61" s="252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63">
        <v>1001</v>
      </c>
      <c r="AQ61" s="91" t="str">
        <f t="shared" si="0"/>
        <v>-</v>
      </c>
    </row>
    <row r="62" spans="2:43" s="2" customFormat="1" ht="16.5" customHeight="1" thickBot="1">
      <c r="B62" s="93"/>
      <c r="C62" s="10" t="s">
        <v>41</v>
      </c>
      <c r="D62" s="17"/>
      <c r="E62" s="10"/>
      <c r="F62" s="10"/>
      <c r="G62" s="10"/>
      <c r="H62" s="10"/>
      <c r="I62" s="9"/>
      <c r="J62" s="9"/>
      <c r="K62" s="9"/>
      <c r="L62" s="9"/>
      <c r="M62" s="9"/>
      <c r="N62" s="227" t="s">
        <v>165</v>
      </c>
      <c r="O62" s="228"/>
      <c r="P62" s="237" t="s">
        <v>55</v>
      </c>
      <c r="Q62" s="238"/>
      <c r="R62" s="238"/>
      <c r="S62" s="238"/>
      <c r="T62" s="238"/>
      <c r="U62" s="238"/>
      <c r="V62" s="238"/>
      <c r="W62" s="238"/>
      <c r="X62" s="238"/>
      <c r="Y62" s="238"/>
      <c r="Z62" s="239"/>
      <c r="AA62" s="240">
        <v>77551949</v>
      </c>
      <c r="AB62" s="241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63">
        <v>1</v>
      </c>
      <c r="AQ62" s="91">
        <f t="shared" si="0"/>
        <v>106487780</v>
      </c>
    </row>
    <row r="63" spans="2:43" s="2" customFormat="1" ht="14.65" customHeight="1" thickBot="1">
      <c r="B63" s="242" t="s">
        <v>2</v>
      </c>
      <c r="C63" s="243"/>
      <c r="D63" s="243"/>
      <c r="E63" s="243"/>
      <c r="F63" s="243"/>
      <c r="G63" s="243"/>
      <c r="H63" s="243"/>
      <c r="I63" s="243"/>
      <c r="J63" s="243"/>
      <c r="K63" s="243"/>
      <c r="L63" s="243"/>
      <c r="M63" s="244"/>
      <c r="N63" s="245">
        <v>106487780</v>
      </c>
      <c r="O63" s="246"/>
      <c r="P63" s="220" t="s">
        <v>149</v>
      </c>
      <c r="Q63" s="221"/>
      <c r="R63" s="221"/>
      <c r="S63" s="221"/>
      <c r="T63" s="221"/>
      <c r="U63" s="221"/>
      <c r="V63" s="221"/>
      <c r="W63" s="221"/>
      <c r="X63" s="221"/>
      <c r="Y63" s="221"/>
      <c r="Z63" s="247"/>
      <c r="AA63" s="245">
        <v>106487780</v>
      </c>
      <c r="AB63" s="246"/>
      <c r="AD63" s="95" t="str">
        <f>IF(AA63=N63,"OK",AA63-N63)</f>
        <v>OK</v>
      </c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63">
        <v>59</v>
      </c>
      <c r="AQ63" s="91">
        <f t="shared" ref="AQ63:AQ78" si="1">AA7</f>
        <v>26155641</v>
      </c>
    </row>
    <row r="64" spans="2:43" s="2" customFormat="1" ht="9.75" customHeight="1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AA64" s="9"/>
      <c r="AB64" s="9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63">
        <v>60</v>
      </c>
      <c r="AQ64" s="91">
        <f t="shared" si="1"/>
        <v>23067532</v>
      </c>
    </row>
    <row r="65" spans="1:43" s="2" customFormat="1" ht="14.65" customHeight="1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AA65" s="4"/>
      <c r="AB65" s="4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63">
        <v>61</v>
      </c>
      <c r="AQ65" s="91" t="str">
        <f t="shared" si="1"/>
        <v>-</v>
      </c>
    </row>
    <row r="66" spans="1:43" s="2" customFormat="1" ht="5.25" customHeight="1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AA66" s="3"/>
      <c r="AB66" s="3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63">
        <v>62</v>
      </c>
      <c r="AQ66" s="91">
        <f t="shared" si="1"/>
        <v>2702675</v>
      </c>
    </row>
    <row r="67" spans="1:43" s="2" customFormat="1" ht="14.65" customHeight="1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AA67" s="1"/>
      <c r="AB67" s="1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63">
        <v>63</v>
      </c>
      <c r="AQ67" s="91" t="str">
        <f t="shared" si="1"/>
        <v>-</v>
      </c>
    </row>
    <row r="68" spans="1:43" s="2" customFormat="1" ht="14.65" customHeight="1">
      <c r="AA68" s="1"/>
      <c r="AB68" s="1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63">
        <v>64</v>
      </c>
      <c r="AQ68" s="91">
        <f t="shared" si="1"/>
        <v>385434</v>
      </c>
    </row>
    <row r="69" spans="1:43" s="2" customFormat="1" ht="14.65" customHeight="1"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63">
        <v>65</v>
      </c>
      <c r="AQ69" s="91">
        <f t="shared" si="1"/>
        <v>2780190</v>
      </c>
    </row>
    <row r="70" spans="1:43" s="2" customFormat="1" ht="14.65" customHeight="1"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63">
        <v>66</v>
      </c>
      <c r="AQ70" s="91">
        <f t="shared" si="1"/>
        <v>2470644</v>
      </c>
    </row>
    <row r="71" spans="1:43" s="2" customFormat="1" ht="14.65" customHeight="1"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63">
        <v>67</v>
      </c>
      <c r="AQ71" s="91">
        <f t="shared" si="1"/>
        <v>8354</v>
      </c>
    </row>
    <row r="72" spans="1:43" s="2" customFormat="1" ht="14.65" customHeight="1"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63">
        <v>68</v>
      </c>
      <c r="AQ72" s="91" t="str">
        <f t="shared" si="1"/>
        <v>-</v>
      </c>
    </row>
    <row r="73" spans="1:43" s="2" customFormat="1" ht="14.65" customHeight="1"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63">
        <v>69</v>
      </c>
      <c r="AQ73" s="91" t="str">
        <f t="shared" si="1"/>
        <v>-</v>
      </c>
    </row>
    <row r="74" spans="1:43" s="2" customFormat="1" ht="14.65" customHeight="1"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63">
        <v>70</v>
      </c>
      <c r="AQ74" s="91" t="str">
        <f t="shared" si="1"/>
        <v>-</v>
      </c>
    </row>
    <row r="75" spans="1:43" s="2" customFormat="1" ht="14.65" customHeight="1"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63">
        <v>71</v>
      </c>
      <c r="AQ75" s="91">
        <f t="shared" si="1"/>
        <v>179752</v>
      </c>
    </row>
    <row r="76" spans="1:43" s="2" customFormat="1" ht="14.65" customHeight="1"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63">
        <v>72</v>
      </c>
      <c r="AQ76" s="91">
        <f t="shared" si="1"/>
        <v>121440</v>
      </c>
    </row>
    <row r="77" spans="1:43" s="2" customFormat="1" ht="14.65" customHeight="1"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63">
        <v>73</v>
      </c>
      <c r="AQ77" s="91" t="str">
        <f t="shared" si="1"/>
        <v>-</v>
      </c>
    </row>
    <row r="78" spans="1:43" s="2" customFormat="1" ht="14.65" customHeight="1">
      <c r="A78" s="4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63">
        <v>58</v>
      </c>
      <c r="AQ78" s="91">
        <f t="shared" si="1"/>
        <v>28935831</v>
      </c>
    </row>
    <row r="79" spans="1:43" s="2" customFormat="1" ht="14.65" customHeight="1">
      <c r="A79" s="3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63">
        <v>75</v>
      </c>
      <c r="AQ79" s="91">
        <f t="shared" ref="AQ79:AQ81" si="2">AA24</f>
        <v>105367856</v>
      </c>
    </row>
    <row r="80" spans="1:43" s="2" customFormat="1" ht="14.65" customHeight="1">
      <c r="A80" s="1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63">
        <v>76</v>
      </c>
      <c r="AQ80" s="91">
        <f t="shared" si="2"/>
        <v>-27815907</v>
      </c>
    </row>
    <row r="81" spans="1:43" s="2" customFormat="1" ht="14.65" customHeight="1">
      <c r="A81" s="1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63">
        <v>1004</v>
      </c>
      <c r="AQ81" s="91" t="str">
        <f t="shared" si="2"/>
        <v>-</v>
      </c>
    </row>
    <row r="82" spans="1:43" s="2" customFormat="1" ht="14.65" customHeight="1"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>
        <v>74</v>
      </c>
      <c r="AQ82" s="91">
        <f t="shared" ref="AQ82:AQ83" si="3">AA62</f>
        <v>77551949</v>
      </c>
    </row>
    <row r="83" spans="1:43" s="2" customFormat="1" ht="14.65" customHeight="1"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>
        <v>57</v>
      </c>
      <c r="AQ83" s="91">
        <f t="shared" si="3"/>
        <v>106487780</v>
      </c>
    </row>
    <row r="84" spans="1:43" s="4" customFormat="1" ht="14.6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</row>
    <row r="85" spans="1:43" s="3" customFormat="1" ht="14.65" hidden="1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</row>
    <row r="86" spans="1:43" ht="14.65" hidden="1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43" ht="14.65" hidden="1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43" s="2" customFormat="1" ht="14.65" hidden="1" customHeight="1"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</row>
    <row r="89" spans="1:43" s="2" customFormat="1" ht="14.65" hidden="1" customHeight="1"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</row>
    <row r="90" spans="1:43" s="2" customFormat="1" ht="14.65" hidden="1" customHeight="1"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</row>
    <row r="91" spans="1:43" s="2" customFormat="1" ht="14.65" hidden="1" customHeight="1"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</row>
    <row r="92" spans="1:43" s="2" customFormat="1" ht="14.65" hidden="1" customHeight="1"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</row>
    <row r="93" spans="1:43" s="2" customFormat="1" ht="14.65" hidden="1" customHeight="1"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</row>
    <row r="94" spans="1:43" s="2" customFormat="1" ht="14.65" hidden="1" customHeight="1"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</row>
    <row r="95" spans="1:43" s="2" customFormat="1" ht="14.65" hidden="1" customHeight="1"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</row>
    <row r="96" spans="1:43" s="2" customFormat="1" ht="14.65" hidden="1" customHeight="1"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</row>
    <row r="97" spans="2:43" s="2" customFormat="1" ht="14.65" hidden="1" customHeight="1"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</row>
    <row r="98" spans="2:43" s="2" customFormat="1" ht="14.65" hidden="1" customHeight="1"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</row>
    <row r="99" spans="2:43" s="2" customFormat="1" ht="14.65" hidden="1" customHeight="1"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</row>
    <row r="100" spans="2:43" s="2" customFormat="1" ht="14.65" hidden="1" customHeight="1"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</row>
    <row r="101" spans="2:43" s="2" customFormat="1" ht="14.65" hidden="1" customHeight="1"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</row>
    <row r="102" spans="2:43" s="2" customFormat="1" ht="14.65" hidden="1" customHeight="1"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</row>
    <row r="103" spans="2:43" s="2" customFormat="1" ht="14.65" hidden="1" customHeight="1"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</row>
    <row r="104" spans="2:43" s="2" customFormat="1" ht="14.65" hidden="1" customHeight="1"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</row>
    <row r="105" spans="2:43" s="2" customFormat="1" ht="14.65" hidden="1" customHeight="1"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</row>
    <row r="106" spans="2:43" s="2" customFormat="1" ht="14.65" hidden="1" customHeight="1"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</row>
    <row r="107" spans="2:43" s="2" customFormat="1" ht="14.65" hidden="1" customHeight="1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AA107" s="4"/>
      <c r="AB107" s="4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</row>
    <row r="108" spans="2:43" s="2" customFormat="1" ht="14.65" hidden="1" customHeight="1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AA108" s="3"/>
      <c r="AB108" s="3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</row>
    <row r="109" spans="2:43" s="2" customFormat="1" ht="14.65" hidden="1" customHeight="1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AA109" s="1"/>
      <c r="AB109" s="1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</row>
    <row r="110" spans="2:43" s="2" customFormat="1" ht="14.65" hidden="1" customHeight="1">
      <c r="AA110" s="1"/>
      <c r="AB110" s="1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</row>
    <row r="111" spans="2:43" s="2" customFormat="1" ht="14.65" hidden="1" customHeight="1"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</row>
    <row r="112" spans="2:43" s="2" customFormat="1" ht="14.65" hidden="1" customHeight="1"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</row>
    <row r="113" spans="1:43" s="2" customFormat="1" ht="14.65" hidden="1" customHeight="1"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</row>
    <row r="114" spans="1:43" s="2" customFormat="1" ht="14.65" hidden="1" customHeight="1"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</row>
    <row r="115" spans="1:43" s="2" customFormat="1" ht="14.65" hidden="1" customHeight="1"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</row>
    <row r="116" spans="1:43" s="2" customFormat="1" ht="14.65" hidden="1" customHeight="1"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</row>
    <row r="117" spans="1:43" s="2" customFormat="1" ht="14.65" hidden="1" customHeight="1"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</row>
    <row r="118" spans="1:43" s="2" customFormat="1" ht="14.65" hidden="1" customHeight="1"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</row>
    <row r="119" spans="1:43" s="2" customFormat="1" ht="14.65" hidden="1" customHeight="1"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</row>
    <row r="120" spans="1:43" s="2" customFormat="1" ht="14.65" hidden="1" customHeight="1">
      <c r="A120" s="4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</row>
    <row r="121" spans="1:43" s="2" customFormat="1" ht="14.65" hidden="1" customHeight="1">
      <c r="A121" s="3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</row>
    <row r="122" spans="1:43" s="2" customFormat="1" ht="14.65" hidden="1" customHeight="1">
      <c r="A122" s="1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</row>
    <row r="123" spans="1:43" s="2" customFormat="1" ht="14.65" hidden="1" customHeight="1">
      <c r="A123" s="1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</row>
    <row r="124" spans="1:43" s="2" customFormat="1" ht="14.65" hidden="1" customHeight="1"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</row>
    <row r="125" spans="1:43" s="2" customFormat="1" ht="14.65" hidden="1" customHeight="1"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</row>
    <row r="126" spans="1:43" s="4" customFormat="1" ht="14.65" hidden="1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</row>
    <row r="127" spans="1:43" s="3" customFormat="1" ht="14.65" hidden="1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</row>
    <row r="128" spans="1:43" ht="14.65" hidden="1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</row>
    <row r="129" spans="1:43" ht="14.65" hidden="1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</row>
    <row r="130" spans="1:43" s="2" customFormat="1" ht="14.65" hidden="1" customHeight="1"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</row>
    <row r="131" spans="1:43" s="2" customFormat="1" ht="14.65" hidden="1" customHeight="1"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</row>
    <row r="132" spans="1:43" s="2" customFormat="1" ht="14.65" hidden="1" customHeight="1"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</row>
    <row r="133" spans="1:43" s="2" customFormat="1" ht="14.65" hidden="1" customHeight="1"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</row>
    <row r="134" spans="1:43" s="2" customFormat="1" ht="14.65" hidden="1" customHeight="1"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</row>
    <row r="135" spans="1:43" s="2" customFormat="1" ht="14.65" hidden="1" customHeight="1"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</row>
    <row r="136" spans="1:43" s="2" customFormat="1" ht="14.65" hidden="1" customHeight="1"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</row>
    <row r="137" spans="1:43" s="2" customFormat="1" ht="14.65" hidden="1" customHeight="1"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</row>
    <row r="138" spans="1:43" s="2" customFormat="1" ht="14.65" hidden="1" customHeight="1"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</row>
    <row r="139" spans="1:43" s="2" customFormat="1" ht="14.65" hidden="1" customHeight="1"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</row>
    <row r="140" spans="1:43" s="2" customFormat="1" ht="14.65" hidden="1" customHeight="1"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</row>
    <row r="141" spans="1:43" s="2" customFormat="1" ht="14.65" hidden="1" customHeight="1"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</row>
    <row r="142" spans="1:43" s="2" customFormat="1" ht="14.65" hidden="1" customHeight="1"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</row>
    <row r="143" spans="1:43" s="2" customFormat="1" ht="14.65" hidden="1" customHeight="1"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</row>
    <row r="144" spans="1:43" s="2" customFormat="1" ht="14.65" hidden="1" customHeight="1"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</row>
    <row r="145" spans="2:43" s="2" customFormat="1" ht="14.65" hidden="1" customHeight="1"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</row>
    <row r="146" spans="2:43" s="2" customFormat="1" ht="14.65" hidden="1" customHeight="1"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</row>
    <row r="147" spans="2:43" s="2" customFormat="1" ht="14.65" hidden="1" customHeight="1"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</row>
    <row r="148" spans="2:43" s="2" customFormat="1" ht="14.65" hidden="1" customHeight="1"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</row>
    <row r="149" spans="2:43" s="2" customFormat="1" ht="14.65" hidden="1" customHeight="1"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</row>
    <row r="150" spans="2:43" s="2" customFormat="1" ht="14.65" hidden="1" customHeight="1"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</row>
    <row r="151" spans="2:43" s="2" customFormat="1" ht="14.65" hidden="1" customHeight="1"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</row>
    <row r="152" spans="2:43" s="2" customFormat="1" ht="14.65" hidden="1" customHeight="1"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</row>
    <row r="153" spans="2:43" s="2" customFormat="1" ht="14.65" hidden="1" customHeight="1"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</row>
    <row r="154" spans="2:43" s="2" customFormat="1" ht="14.65" hidden="1" customHeight="1"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</row>
    <row r="155" spans="2:43" s="2" customFormat="1" ht="14.65" hidden="1" customHeight="1"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</row>
    <row r="156" spans="2:43" s="2" customFormat="1" ht="14.65" hidden="1" customHeight="1"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</row>
    <row r="157" spans="2:43" s="2" customFormat="1" ht="14.65" hidden="1" customHeight="1"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</row>
    <row r="158" spans="2:43" s="2" customFormat="1" ht="14.65" hidden="1" customHeight="1"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</row>
    <row r="159" spans="2:43" s="2" customFormat="1" ht="14.65" hidden="1" customHeight="1"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</row>
    <row r="160" spans="2:43" s="2" customFormat="1" ht="14.65" hidden="1" customHeight="1"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</row>
    <row r="161" spans="1:43" s="2" customFormat="1" ht="14.65" hidden="1" customHeight="1"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AA161" s="4"/>
      <c r="AB161" s="4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</row>
    <row r="162" spans="1:43" s="2" customFormat="1" ht="14.65" hidden="1" customHeigh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AA162" s="3"/>
      <c r="AB162" s="3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</row>
    <row r="163" spans="1:43" s="2" customFormat="1" ht="14.65" hidden="1" customHeigh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AA163" s="1"/>
      <c r="AB163" s="1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</row>
    <row r="164" spans="1:43" s="2" customFormat="1" ht="14.65" hidden="1" customHeight="1">
      <c r="AA164" s="1"/>
      <c r="AB164" s="1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</row>
    <row r="165" spans="1:43" s="2" customFormat="1" ht="14.65" hidden="1" customHeight="1"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</row>
    <row r="166" spans="1:43" s="2" customFormat="1" ht="14.65" hidden="1" customHeight="1"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</row>
    <row r="167" spans="1:43" s="2" customFormat="1" ht="14.65" hidden="1" customHeight="1"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</row>
    <row r="168" spans="1:43" s="2" customFormat="1" ht="14.65" hidden="1" customHeight="1"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</row>
    <row r="169" spans="1:43" s="2" customFormat="1" ht="14.65" hidden="1" customHeight="1"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</row>
    <row r="170" spans="1:43" s="2" customFormat="1" ht="14.65" hidden="1" customHeight="1"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</row>
    <row r="171" spans="1:43" s="2" customFormat="1" ht="14.65" hidden="1" customHeight="1"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</row>
    <row r="172" spans="1:43" s="2" customFormat="1" ht="14.65" hidden="1" customHeight="1"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</row>
    <row r="173" spans="1:43" s="2" customFormat="1" ht="14.65" hidden="1" customHeight="1"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</row>
    <row r="174" spans="1:43" s="2" customFormat="1" ht="14.65" hidden="1" customHeight="1">
      <c r="A174" s="4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</row>
    <row r="175" spans="1:43" s="2" customFormat="1" ht="14.65" hidden="1" customHeight="1">
      <c r="A175" s="3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</row>
    <row r="176" spans="1:43" s="2" customFormat="1" ht="14.65" hidden="1" customHeight="1">
      <c r="A176" s="1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</row>
    <row r="177" spans="1:43" s="2" customFormat="1" ht="14.65" hidden="1" customHeight="1">
      <c r="A177" s="1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</row>
    <row r="178" spans="1:43" s="2" customFormat="1" ht="14.65" hidden="1" customHeight="1"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</row>
    <row r="179" spans="1:43" s="2" customFormat="1" ht="14.65" hidden="1" customHeight="1"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</row>
    <row r="180" spans="1:43" s="4" customFormat="1" ht="14.65" hidden="1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</row>
    <row r="181" spans="1:43" s="3" customFormat="1" ht="14.65" hidden="1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</row>
    <row r="182" spans="1:43" ht="14.65" hidden="1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</row>
    <row r="183" spans="1:43" ht="14.65" hidden="1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</row>
    <row r="184" spans="1:43" s="2" customFormat="1" ht="14.65" hidden="1" customHeight="1"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</row>
    <row r="185" spans="1:43" s="2" customFormat="1" ht="14.65" hidden="1" customHeight="1"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</row>
    <row r="186" spans="1:43" s="2" customFormat="1" ht="14.65" hidden="1" customHeight="1"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</row>
    <row r="187" spans="1:43" s="2" customFormat="1" ht="14.65" hidden="1" customHeight="1"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</row>
    <row r="188" spans="1:43" s="2" customFormat="1" ht="14.65" hidden="1" customHeight="1"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</row>
    <row r="189" spans="1:43" s="2" customFormat="1" ht="14.65" hidden="1" customHeight="1"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</row>
    <row r="190" spans="1:43" s="2" customFormat="1" ht="14.65" hidden="1" customHeight="1"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</row>
    <row r="191" spans="1:43" s="2" customFormat="1" ht="14.65" hidden="1" customHeight="1"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</row>
    <row r="192" spans="1:43" s="2" customFormat="1" ht="14.65" hidden="1" customHeight="1"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</row>
    <row r="193" spans="31:43" s="2" customFormat="1" ht="14.65" hidden="1" customHeight="1"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</row>
    <row r="194" spans="31:43" s="2" customFormat="1" ht="14.65" hidden="1" customHeight="1"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</row>
    <row r="195" spans="31:43" s="2" customFormat="1" ht="14.65" hidden="1" customHeight="1"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</row>
    <row r="196" spans="31:43" s="2" customFormat="1" ht="14.65" hidden="1" customHeight="1"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</row>
    <row r="197" spans="31:43" s="2" customFormat="1" ht="14.65" hidden="1" customHeight="1"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</row>
    <row r="198" spans="31:43" s="2" customFormat="1" ht="14.65" hidden="1" customHeight="1"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</row>
    <row r="199" spans="31:43" s="2" customFormat="1" ht="14.65" hidden="1" customHeight="1"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</row>
    <row r="200" spans="31:43" s="2" customFormat="1" ht="14.65" hidden="1" customHeight="1"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</row>
    <row r="201" spans="31:43" s="2" customFormat="1" ht="14.65" hidden="1" customHeight="1"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</row>
    <row r="202" spans="31:43" s="2" customFormat="1" ht="14.65" hidden="1" customHeight="1"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</row>
    <row r="203" spans="31:43" s="2" customFormat="1" ht="14.65" hidden="1" customHeight="1"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</row>
    <row r="204" spans="31:43" s="2" customFormat="1" ht="14.65" hidden="1" customHeight="1"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</row>
    <row r="205" spans="31:43" s="2" customFormat="1" ht="14.65" hidden="1" customHeight="1"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</row>
    <row r="206" spans="31:43" s="2" customFormat="1" ht="14.65" hidden="1" customHeight="1"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</row>
    <row r="207" spans="31:43" s="2" customFormat="1" ht="14.65" hidden="1" customHeight="1"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</row>
    <row r="208" spans="31:43" s="2" customFormat="1" ht="14.65" hidden="1" customHeight="1"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</row>
    <row r="209" spans="2:43" s="2" customFormat="1" ht="14.65" hidden="1" customHeight="1"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</row>
    <row r="210" spans="2:43" s="2" customFormat="1" ht="14.65" hidden="1" customHeight="1"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</row>
    <row r="211" spans="2:43" s="2" customFormat="1" ht="14.65" hidden="1" customHeight="1"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</row>
    <row r="212" spans="2:43" s="2" customFormat="1" ht="14.65" hidden="1" customHeight="1"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</row>
    <row r="213" spans="2:43" s="2" customFormat="1" ht="14.65" hidden="1" customHeight="1"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</row>
    <row r="214" spans="2:43" s="2" customFormat="1" ht="14.65" hidden="1" customHeight="1"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</row>
    <row r="215" spans="2:43" s="2" customFormat="1" ht="14.65" hidden="1" customHeight="1"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</row>
    <row r="216" spans="2:43" s="2" customFormat="1" ht="14.65" hidden="1" customHeight="1"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</row>
    <row r="217" spans="2:43" s="2" customFormat="1" ht="14.65" hidden="1" customHeight="1"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</row>
    <row r="218" spans="2:43" s="2" customFormat="1" ht="14.65" hidden="1" customHeight="1"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</row>
    <row r="219" spans="2:43" s="2" customFormat="1" ht="14.65" hidden="1" customHeight="1"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</row>
    <row r="220" spans="2:43" s="2" customFormat="1" ht="14.65" hidden="1" customHeight="1"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</row>
    <row r="221" spans="2:43" s="2" customFormat="1" ht="14.65" hidden="1" customHeight="1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AA221" s="8"/>
      <c r="AB221" s="8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</row>
    <row r="222" spans="2:43" s="2" customFormat="1" ht="14.65" hidden="1" customHeight="1"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AA222" s="1"/>
      <c r="AB222" s="1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</row>
    <row r="223" spans="2:43" s="2" customFormat="1" ht="14.65" hidden="1" customHeight="1"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AA223" s="5"/>
      <c r="AB223" s="5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</row>
    <row r="224" spans="2:43" s="2" customFormat="1" ht="14.65" hidden="1" customHeight="1"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AA224" s="5"/>
      <c r="AB224" s="5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</row>
    <row r="225" spans="1:43" s="2" customFormat="1" ht="14.65" hidden="1" customHeight="1"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AA225" s="5"/>
      <c r="AB225" s="5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</row>
    <row r="226" spans="1:43" s="2" customFormat="1" ht="14.65" hidden="1" customHeight="1"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AA226" s="5"/>
      <c r="AB226" s="5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</row>
    <row r="227" spans="1:43" s="2" customFormat="1" ht="14.65" hidden="1" customHeight="1"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AA227" s="5"/>
      <c r="AB227" s="5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</row>
    <row r="228" spans="1:43" s="2" customFormat="1" ht="14.65" hidden="1" customHeight="1">
      <c r="AA228" s="5"/>
      <c r="AB228" s="5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</row>
    <row r="229" spans="1:43" s="2" customFormat="1" ht="14.65" hidden="1" customHeight="1"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</row>
    <row r="230" spans="1:43" s="2" customFormat="1" ht="14.65" hidden="1" customHeight="1"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</row>
    <row r="231" spans="1:43" s="2" customFormat="1" ht="14.65" hidden="1" customHeight="1"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AA231" s="5"/>
      <c r="AB231" s="5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</row>
    <row r="232" spans="1:43" s="2" customFormat="1" ht="14.65" hidden="1" customHeight="1"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AA232" s="5"/>
      <c r="AB232" s="5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</row>
    <row r="233" spans="1:43" s="2" customFormat="1" ht="14.65" hidden="1" customHeight="1">
      <c r="AA233" s="5"/>
      <c r="AB233" s="5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</row>
    <row r="234" spans="1:43" s="2" customFormat="1" ht="14.65" hidden="1" customHeight="1">
      <c r="A234" s="8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</row>
    <row r="235" spans="1:43" s="2" customFormat="1" ht="14.65" hidden="1" customHeight="1">
      <c r="A235" s="1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</row>
    <row r="236" spans="1:43" s="2" customFormat="1" ht="14.65" hidden="1" customHeight="1">
      <c r="A236" s="5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</row>
    <row r="237" spans="1:43" s="2" customFormat="1" ht="14.65" hidden="1" customHeight="1">
      <c r="A237" s="5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</row>
    <row r="238" spans="1:43" s="2" customFormat="1" ht="14.65" hidden="1" customHeight="1">
      <c r="A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</row>
    <row r="239" spans="1:43" s="2" customFormat="1" ht="14.65" hidden="1" customHeight="1">
      <c r="A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</row>
    <row r="240" spans="1:43" s="8" customFormat="1" ht="14.65" hidden="1" customHeight="1">
      <c r="A240" s="5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2"/>
      <c r="AB240" s="2"/>
      <c r="AE240" s="19"/>
      <c r="AF240" s="19"/>
      <c r="AG240" s="19"/>
      <c r="AH240" s="19"/>
      <c r="AI240" s="19"/>
      <c r="AJ240" s="19"/>
      <c r="AK240" s="19"/>
      <c r="AL240" s="19"/>
      <c r="AM240" s="19"/>
      <c r="AN240" s="19"/>
      <c r="AO240" s="19"/>
      <c r="AP240" s="19"/>
      <c r="AQ240" s="19"/>
    </row>
    <row r="241" spans="1:43" ht="14.65" hidden="1" customHeight="1">
      <c r="A241" s="5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2"/>
      <c r="AB241" s="2"/>
    </row>
    <row r="242" spans="1:43" s="5" customFormat="1" ht="14.65" hidden="1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AA242" s="2"/>
      <c r="AB242" s="2"/>
      <c r="AE242" s="14"/>
      <c r="AF242" s="14"/>
      <c r="AG242" s="14"/>
      <c r="AH242" s="14"/>
      <c r="AI242" s="14"/>
      <c r="AJ242" s="14"/>
      <c r="AK242" s="14"/>
      <c r="AL242" s="14"/>
      <c r="AM242" s="14"/>
      <c r="AN242" s="14"/>
      <c r="AO242" s="14"/>
      <c r="AP242" s="14"/>
      <c r="AQ242" s="14"/>
    </row>
    <row r="243" spans="1:43" s="5" customFormat="1" ht="14.65" hidden="1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AA243" s="2"/>
      <c r="AB243" s="2"/>
      <c r="AE243" s="14"/>
      <c r="AF243" s="14"/>
      <c r="AG243" s="14"/>
      <c r="AH243" s="14"/>
      <c r="AI243" s="14"/>
      <c r="AJ243" s="14"/>
      <c r="AK243" s="14"/>
      <c r="AL243" s="14"/>
      <c r="AM243" s="14"/>
      <c r="AN243" s="14"/>
      <c r="AO243" s="14"/>
      <c r="AP243" s="14"/>
      <c r="AQ243" s="14"/>
    </row>
    <row r="244" spans="1:43" s="5" customFormat="1" ht="14.65" hidden="1" customHeight="1"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E244" s="14"/>
      <c r="AF244" s="14"/>
      <c r="AG244" s="14"/>
      <c r="AH244" s="14"/>
      <c r="AI244" s="14"/>
      <c r="AJ244" s="14"/>
      <c r="AK244" s="14"/>
      <c r="AL244" s="14"/>
      <c r="AM244" s="14"/>
      <c r="AN244" s="14"/>
      <c r="AO244" s="14"/>
      <c r="AP244" s="14"/>
      <c r="AQ244" s="14"/>
    </row>
    <row r="245" spans="1:43" s="5" customFormat="1" ht="14.65" hidden="1" customHeight="1"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E245" s="14"/>
      <c r="AF245" s="14"/>
      <c r="AG245" s="14"/>
      <c r="AH245" s="14"/>
      <c r="AI245" s="14"/>
      <c r="AJ245" s="14"/>
      <c r="AK245" s="14"/>
      <c r="AL245" s="14"/>
      <c r="AM245" s="14"/>
      <c r="AN245" s="14"/>
      <c r="AO245" s="14"/>
      <c r="AP245" s="14"/>
      <c r="AQ245" s="14"/>
    </row>
    <row r="246" spans="1:43" s="5" customFormat="1" ht="14.65" hidden="1" customHeight="1"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AA246" s="2"/>
      <c r="AB246" s="2"/>
      <c r="AE246" s="14"/>
      <c r="AF246" s="14"/>
      <c r="AG246" s="14"/>
      <c r="AH246" s="14"/>
      <c r="AI246" s="14"/>
      <c r="AJ246" s="14"/>
      <c r="AK246" s="14"/>
      <c r="AL246" s="14"/>
      <c r="AM246" s="14"/>
      <c r="AN246" s="14"/>
      <c r="AO246" s="14"/>
      <c r="AP246" s="14"/>
      <c r="AQ246" s="14"/>
    </row>
    <row r="247" spans="1:43" s="5" customFormat="1" ht="14.65" hidden="1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AA247" s="2"/>
      <c r="AB247" s="2"/>
      <c r="AE247" s="14"/>
      <c r="AF247" s="14"/>
      <c r="AG247" s="14"/>
      <c r="AH247" s="14"/>
      <c r="AI247" s="14"/>
      <c r="AJ247" s="14"/>
      <c r="AK247" s="14"/>
      <c r="AL247" s="14"/>
      <c r="AM247" s="14"/>
      <c r="AN247" s="14"/>
      <c r="AO247" s="14"/>
      <c r="AP247" s="14"/>
      <c r="AQ247" s="14"/>
    </row>
    <row r="248" spans="1:43" s="2" customFormat="1" ht="14.65" hidden="1" customHeight="1"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</row>
    <row r="249" spans="1:43" s="2" customFormat="1" ht="14.65" hidden="1" customHeight="1"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</row>
    <row r="250" spans="1:43" s="5" customFormat="1" ht="14.65" hidden="1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E250" s="14"/>
      <c r="AF250" s="14"/>
      <c r="AG250" s="14"/>
      <c r="AH250" s="14"/>
      <c r="AI250" s="14"/>
      <c r="AJ250" s="14"/>
      <c r="AK250" s="14"/>
      <c r="AL250" s="14"/>
      <c r="AM250" s="14"/>
      <c r="AN250" s="14"/>
      <c r="AO250" s="14"/>
      <c r="AP250" s="14"/>
      <c r="AQ250" s="14"/>
    </row>
    <row r="251" spans="1:43" s="5" customFormat="1" ht="14.65" hidden="1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E251" s="14"/>
      <c r="AF251" s="14"/>
      <c r="AG251" s="14"/>
      <c r="AH251" s="14"/>
      <c r="AI251" s="14"/>
      <c r="AJ251" s="14"/>
      <c r="AK251" s="14"/>
      <c r="AL251" s="14"/>
      <c r="AM251" s="14"/>
      <c r="AN251" s="14"/>
      <c r="AO251" s="14"/>
      <c r="AP251" s="14"/>
      <c r="AQ251" s="14"/>
    </row>
    <row r="252" spans="1:43" s="5" customFormat="1" ht="14.65" hidden="1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E252" s="14"/>
      <c r="AF252" s="14"/>
      <c r="AG252" s="14"/>
      <c r="AH252" s="14"/>
      <c r="AI252" s="14"/>
      <c r="AJ252" s="14"/>
      <c r="AK252" s="14"/>
      <c r="AL252" s="14"/>
      <c r="AM252" s="14"/>
      <c r="AN252" s="14"/>
      <c r="AO252" s="14"/>
      <c r="AP252" s="14"/>
      <c r="AQ252" s="14"/>
    </row>
    <row r="253" spans="1:43" s="2" customFormat="1" ht="14.65" hidden="1" customHeight="1"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</row>
    <row r="254" spans="1:43" s="2" customFormat="1" ht="14.65" hidden="1" customHeight="1"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</row>
    <row r="255" spans="1:43" s="2" customFormat="1" ht="14.65" hidden="1" customHeight="1"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</row>
    <row r="256" spans="1:43" s="2" customFormat="1" ht="14.65" hidden="1" customHeight="1"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</row>
    <row r="257" spans="2:43" s="2" customFormat="1" ht="14.65" hidden="1" customHeight="1"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</row>
    <row r="258" spans="2:43" s="2" customFormat="1" ht="14.65" hidden="1" customHeight="1"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</row>
    <row r="259" spans="2:43" s="2" customFormat="1" ht="14.65" hidden="1" customHeight="1"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</row>
    <row r="260" spans="2:43" s="2" customFormat="1" ht="14.65" hidden="1" customHeight="1"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</row>
    <row r="261" spans="2:43" s="2" customFormat="1" ht="14.65" hidden="1" customHeight="1"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</row>
    <row r="262" spans="2:43" s="2" customFormat="1" ht="14.65" hidden="1" customHeight="1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</row>
    <row r="263" spans="2:43" s="2" customFormat="1" ht="14.65" hidden="1" customHeight="1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AA263" s="1"/>
      <c r="AB263" s="1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</row>
    <row r="264" spans="2:43" s="2" customFormat="1" ht="14.65" hidden="1" customHeight="1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AA264" s="1"/>
      <c r="AB264" s="1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</row>
    <row r="265" spans="2:43" s="2" customFormat="1" ht="14.65" hidden="1" customHeight="1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AA265" s="1"/>
      <c r="AB265" s="1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</row>
    <row r="266" spans="2:43" s="2" customFormat="1" ht="14.65" hidden="1" customHeight="1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AA266" s="1"/>
      <c r="AB266" s="1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</row>
    <row r="267" spans="2:43" s="2" customFormat="1" ht="14.65" hidden="1" customHeight="1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AA267" s="1"/>
      <c r="AB267" s="1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</row>
    <row r="268" spans="2:43" s="2" customFormat="1" ht="14.65" hidden="1" customHeight="1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AA268" s="1"/>
      <c r="AB268" s="1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</row>
    <row r="269" spans="2:43" s="2" customFormat="1" ht="14.65" hidden="1" customHeight="1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AA269" s="1"/>
      <c r="AB269" s="1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</row>
    <row r="270" spans="2:43" s="2" customFormat="1" ht="14.65" hidden="1" customHeight="1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AA270" s="1"/>
      <c r="AB270" s="1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</row>
    <row r="271" spans="2:43" s="2" customFormat="1" ht="14.65" hidden="1" customHeight="1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AA271" s="1"/>
      <c r="AB271" s="1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</row>
    <row r="272" spans="2:43" s="2" customFormat="1" ht="14.65" hidden="1" customHeight="1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AA272" s="1"/>
      <c r="AB272" s="1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</row>
    <row r="273" spans="1:43" s="2" customFormat="1" ht="14.65" hidden="1" customHeight="1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AA273" s="1"/>
      <c r="AB273" s="1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</row>
    <row r="274" spans="1:43" s="2" customFormat="1" ht="14.65" hidden="1" customHeight="1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AA274" s="1"/>
      <c r="AB274" s="1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</row>
    <row r="275" spans="1:43" s="2" customFormat="1" ht="14.65" hidden="1" customHeight="1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AA275" s="1"/>
      <c r="AB275" s="1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</row>
    <row r="276" spans="1:43" s="2" customFormat="1" ht="14.65" hidden="1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AA276" s="1"/>
      <c r="AB276" s="1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</row>
    <row r="277" spans="1:43" s="2" customFormat="1" ht="14.65" hidden="1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AA277" s="1"/>
      <c r="AB277" s="1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</row>
    <row r="278" spans="1:43" s="2" customFormat="1" ht="14.65" hidden="1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</row>
    <row r="279" spans="1:43" s="2" customFormat="1" ht="14.65" hidden="1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</row>
    <row r="280" spans="1:43" s="2" customFormat="1" ht="14.65" hidden="1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</row>
    <row r="281" spans="1:43" s="2" customFormat="1" ht="14.65" hidden="1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</row>
    <row r="282" spans="1:43" ht="14.65" hidden="1" customHeight="1"/>
    <row r="283" spans="1:43" ht="14.65" hidden="1" customHeight="1"/>
  </sheetData>
  <mergeCells count="122">
    <mergeCell ref="N62:O62"/>
    <mergeCell ref="P62:Z62"/>
    <mergeCell ref="AA62:AB62"/>
    <mergeCell ref="B63:M63"/>
    <mergeCell ref="N63:O63"/>
    <mergeCell ref="P63:Z63"/>
    <mergeCell ref="AA63:AB63"/>
    <mergeCell ref="N58:O58"/>
    <mergeCell ref="AA58:AB58"/>
    <mergeCell ref="N59:O59"/>
    <mergeCell ref="N60:O60"/>
    <mergeCell ref="AA60:AB60"/>
    <mergeCell ref="N61:O61"/>
    <mergeCell ref="P61:Z61"/>
    <mergeCell ref="AA61:AB61"/>
    <mergeCell ref="N55:O55"/>
    <mergeCell ref="AA55:AB55"/>
    <mergeCell ref="N56:O56"/>
    <mergeCell ref="AA56:AB56"/>
    <mergeCell ref="N57:O57"/>
    <mergeCell ref="AA57:AB57"/>
    <mergeCell ref="N51:O51"/>
    <mergeCell ref="AA51:AB51"/>
    <mergeCell ref="N52:O52"/>
    <mergeCell ref="AA52:AB52"/>
    <mergeCell ref="N53:O53"/>
    <mergeCell ref="N54:O54"/>
    <mergeCell ref="AA54:AB54"/>
    <mergeCell ref="N47:O47"/>
    <mergeCell ref="N48:O48"/>
    <mergeCell ref="AA48:AB48"/>
    <mergeCell ref="N49:O49"/>
    <mergeCell ref="AA49:AB49"/>
    <mergeCell ref="N50:O50"/>
    <mergeCell ref="AA50:AB50"/>
    <mergeCell ref="N42:O42"/>
    <mergeCell ref="AA42:AB42"/>
    <mergeCell ref="N43:O43"/>
    <mergeCell ref="N44:O44"/>
    <mergeCell ref="N45:O45"/>
    <mergeCell ref="N46:O46"/>
    <mergeCell ref="AA46:AB46"/>
    <mergeCell ref="N39:O39"/>
    <mergeCell ref="AA39:AB39"/>
    <mergeCell ref="N40:O40"/>
    <mergeCell ref="AA40:AB40"/>
    <mergeCell ref="N41:O41"/>
    <mergeCell ref="AA41:AB41"/>
    <mergeCell ref="N36:O36"/>
    <mergeCell ref="AA36:AB36"/>
    <mergeCell ref="N37:O37"/>
    <mergeCell ref="AA37:AB37"/>
    <mergeCell ref="N38:O38"/>
    <mergeCell ref="AA38:AB38"/>
    <mergeCell ref="N33:O33"/>
    <mergeCell ref="AA33:AB33"/>
    <mergeCell ref="N34:O34"/>
    <mergeCell ref="AA34:AB34"/>
    <mergeCell ref="N35:O35"/>
    <mergeCell ref="AA35:AB35"/>
    <mergeCell ref="N30:O30"/>
    <mergeCell ref="AA30:AB30"/>
    <mergeCell ref="N31:O31"/>
    <mergeCell ref="AA31:AB31"/>
    <mergeCell ref="N32:O32"/>
    <mergeCell ref="AA32:AB32"/>
    <mergeCell ref="N27:O27"/>
    <mergeCell ref="AA27:AB27"/>
    <mergeCell ref="N28:O28"/>
    <mergeCell ref="AA28:AB28"/>
    <mergeCell ref="N29:O29"/>
    <mergeCell ref="AA29:AB29"/>
    <mergeCell ref="N24:O24"/>
    <mergeCell ref="AA24:AB24"/>
    <mergeCell ref="N25:O25"/>
    <mergeCell ref="AA25:AB25"/>
    <mergeCell ref="N26:O26"/>
    <mergeCell ref="AA26:AB26"/>
    <mergeCell ref="N21:O21"/>
    <mergeCell ref="AA21:AB21"/>
    <mergeCell ref="N22:O22"/>
    <mergeCell ref="P22:Z22"/>
    <mergeCell ref="AA22:AB22"/>
    <mergeCell ref="N23:O23"/>
    <mergeCell ref="N18:O18"/>
    <mergeCell ref="AA18:AB18"/>
    <mergeCell ref="N19:O19"/>
    <mergeCell ref="AA19:AB19"/>
    <mergeCell ref="N20:O20"/>
    <mergeCell ref="AA20:AB20"/>
    <mergeCell ref="AA23:AB23"/>
    <mergeCell ref="N15:O15"/>
    <mergeCell ref="AA15:AB15"/>
    <mergeCell ref="N16:O16"/>
    <mergeCell ref="AA16:AB16"/>
    <mergeCell ref="N17:O17"/>
    <mergeCell ref="AA17:AB17"/>
    <mergeCell ref="N12:O12"/>
    <mergeCell ref="AA12:AB12"/>
    <mergeCell ref="N13:O13"/>
    <mergeCell ref="AA13:AB13"/>
    <mergeCell ref="N14:O14"/>
    <mergeCell ref="AA14:AB14"/>
    <mergeCell ref="N10:O10"/>
    <mergeCell ref="AA10:AB10"/>
    <mergeCell ref="N11:O11"/>
    <mergeCell ref="AA11:AB11"/>
    <mergeCell ref="N6:O6"/>
    <mergeCell ref="AA6:AB6"/>
    <mergeCell ref="N7:O7"/>
    <mergeCell ref="AA7:AB7"/>
    <mergeCell ref="N8:O8"/>
    <mergeCell ref="AA8:AB8"/>
    <mergeCell ref="B1:AB1"/>
    <mergeCell ref="B2:AB2"/>
    <mergeCell ref="B3:AB3"/>
    <mergeCell ref="B5:M5"/>
    <mergeCell ref="N5:O5"/>
    <mergeCell ref="P5:Z5"/>
    <mergeCell ref="AA5:AB5"/>
    <mergeCell ref="N9:O9"/>
    <mergeCell ref="AA9:AB9"/>
  </mergeCells>
  <phoneticPr fontId="61"/>
  <printOptions horizontalCentered="1"/>
  <pageMargins left="0.19685039370078741" right="0.19685039370078741" top="0.11811023622047245" bottom="0.19685039370078741" header="0.35433070866141736" footer="0.31496062992125984"/>
  <pageSetup paperSize="9" scale="94" orientation="portrait" cellComments="asDisplaye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92"/>
  <sheetViews>
    <sheetView topLeftCell="A13" workbookViewId="0">
      <selection activeCell="L21" sqref="L21:M21"/>
    </sheetView>
  </sheetViews>
  <sheetFormatPr defaultColWidth="9" defaultRowHeight="18" customHeight="1"/>
  <cols>
    <col min="1" max="1" width="1.25" style="1" customWidth="1"/>
    <col min="2" max="10" width="2.125" style="1" customWidth="1"/>
    <col min="11" max="11" width="18.5" style="1" customWidth="1"/>
    <col min="12" max="13" width="7.5" style="1" customWidth="1"/>
    <col min="14" max="14" width="0.5" style="1" customWidth="1"/>
    <col min="15" max="20" width="9" style="1" hidden="1" customWidth="1"/>
    <col min="21" max="22" width="9" style="21" hidden="1" customWidth="1"/>
    <col min="23" max="16384" width="9" style="1"/>
  </cols>
  <sheetData>
    <row r="1" spans="1:42" ht="18" customHeight="1">
      <c r="A1" s="253" t="s">
        <v>150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</row>
    <row r="2" spans="1:42" ht="23.25" customHeight="1">
      <c r="A2" s="254" t="s">
        <v>211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4"/>
      <c r="O2" s="24"/>
      <c r="P2" s="24"/>
    </row>
    <row r="3" spans="1:42" ht="14.1" customHeight="1">
      <c r="A3" s="255" t="s">
        <v>306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4"/>
      <c r="O3" s="24"/>
      <c r="P3" s="24"/>
    </row>
    <row r="4" spans="1:42" ht="14.1" customHeight="1">
      <c r="A4" s="256" t="s">
        <v>307</v>
      </c>
      <c r="B4" s="256"/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4"/>
      <c r="O4" s="24"/>
      <c r="P4" s="24"/>
      <c r="AP4" s="1" t="s">
        <v>204</v>
      </c>
    </row>
    <row r="5" spans="1:42" ht="15.75" customHeight="1" thickBot="1">
      <c r="A5" s="100"/>
      <c r="B5" s="24"/>
      <c r="C5" s="24"/>
      <c r="D5" s="24"/>
      <c r="E5" s="24"/>
      <c r="F5" s="24"/>
      <c r="G5" s="24"/>
      <c r="H5" s="24"/>
      <c r="I5" s="24"/>
      <c r="J5" s="24"/>
      <c r="K5" s="106"/>
      <c r="L5" s="145"/>
      <c r="M5" s="114" t="s">
        <v>214</v>
      </c>
      <c r="N5" s="24"/>
      <c r="O5" s="24"/>
      <c r="P5" s="24"/>
    </row>
    <row r="6" spans="1:42" ht="15.75" customHeight="1" thickBot="1">
      <c r="A6" s="257" t="s">
        <v>0</v>
      </c>
      <c r="B6" s="258"/>
      <c r="C6" s="258"/>
      <c r="D6" s="258"/>
      <c r="E6" s="258"/>
      <c r="F6" s="258"/>
      <c r="G6" s="258"/>
      <c r="H6" s="258"/>
      <c r="I6" s="258"/>
      <c r="J6" s="258"/>
      <c r="K6" s="258"/>
      <c r="L6" s="259" t="s">
        <v>139</v>
      </c>
      <c r="M6" s="260"/>
      <c r="N6" s="24"/>
      <c r="O6" s="24"/>
      <c r="P6" s="24"/>
      <c r="U6" s="112" t="s">
        <v>204</v>
      </c>
      <c r="V6" s="46"/>
    </row>
    <row r="7" spans="1:42" ht="15.75" customHeight="1">
      <c r="A7" s="90"/>
      <c r="B7" s="15" t="s">
        <v>60</v>
      </c>
      <c r="C7" s="15"/>
      <c r="D7" s="4"/>
      <c r="E7" s="15"/>
      <c r="F7" s="15"/>
      <c r="G7" s="15"/>
      <c r="H7" s="15"/>
      <c r="I7" s="13"/>
      <c r="J7" s="13"/>
      <c r="K7" s="13"/>
      <c r="L7" s="263">
        <v>19985434</v>
      </c>
      <c r="M7" s="264"/>
      <c r="U7" s="46">
        <v>78</v>
      </c>
      <c r="V7" s="62">
        <f t="shared" ref="V7:V39" si="0">L7</f>
        <v>19985434</v>
      </c>
    </row>
    <row r="8" spans="1:42" ht="15.75" customHeight="1">
      <c r="A8" s="90"/>
      <c r="B8" s="15"/>
      <c r="C8" s="15" t="s">
        <v>61</v>
      </c>
      <c r="D8" s="15"/>
      <c r="E8" s="15"/>
      <c r="F8" s="15"/>
      <c r="G8" s="15"/>
      <c r="H8" s="15"/>
      <c r="I8" s="13"/>
      <c r="J8" s="13"/>
      <c r="K8" s="13"/>
      <c r="L8" s="263">
        <v>9595280</v>
      </c>
      <c r="M8" s="264"/>
      <c r="U8" s="46">
        <v>79</v>
      </c>
      <c r="V8" s="62">
        <f t="shared" si="0"/>
        <v>9595280</v>
      </c>
    </row>
    <row r="9" spans="1:42" ht="15.75" customHeight="1">
      <c r="A9" s="90"/>
      <c r="B9" s="15"/>
      <c r="C9" s="15"/>
      <c r="D9" s="15" t="s">
        <v>62</v>
      </c>
      <c r="E9" s="15"/>
      <c r="F9" s="15"/>
      <c r="G9" s="15"/>
      <c r="H9" s="15"/>
      <c r="I9" s="13"/>
      <c r="J9" s="13"/>
      <c r="K9" s="13"/>
      <c r="L9" s="263">
        <v>3099931</v>
      </c>
      <c r="M9" s="264"/>
      <c r="O9" s="1" t="s">
        <v>32</v>
      </c>
      <c r="U9" s="46">
        <v>80</v>
      </c>
      <c r="V9" s="62">
        <f t="shared" si="0"/>
        <v>3099931</v>
      </c>
    </row>
    <row r="10" spans="1:42" s="2" customFormat="1" ht="15.75" customHeight="1">
      <c r="A10" s="90"/>
      <c r="B10" s="15"/>
      <c r="C10" s="15"/>
      <c r="D10" s="15"/>
      <c r="E10" s="15" t="s">
        <v>151</v>
      </c>
      <c r="F10" s="15"/>
      <c r="G10" s="15"/>
      <c r="H10" s="15"/>
      <c r="I10" s="13"/>
      <c r="J10" s="13"/>
      <c r="K10" s="13"/>
      <c r="L10" s="261">
        <v>2477205</v>
      </c>
      <c r="M10" s="262"/>
      <c r="U10" s="46">
        <v>81</v>
      </c>
      <c r="V10" s="62">
        <f t="shared" si="0"/>
        <v>2477205</v>
      </c>
    </row>
    <row r="11" spans="1:42" s="2" customFormat="1" ht="15.75" customHeight="1">
      <c r="A11" s="90"/>
      <c r="B11" s="15"/>
      <c r="C11" s="15"/>
      <c r="D11" s="15"/>
      <c r="E11" s="15" t="s">
        <v>142</v>
      </c>
      <c r="F11" s="15"/>
      <c r="G11" s="15"/>
      <c r="H11" s="15"/>
      <c r="I11" s="13"/>
      <c r="J11" s="13"/>
      <c r="K11" s="13"/>
      <c r="L11" s="261">
        <v>179752</v>
      </c>
      <c r="M11" s="262"/>
      <c r="U11" s="46">
        <v>82</v>
      </c>
      <c r="V11" s="62">
        <f t="shared" si="0"/>
        <v>179752</v>
      </c>
    </row>
    <row r="12" spans="1:42" s="2" customFormat="1" ht="15.75" customHeight="1">
      <c r="A12" s="90"/>
      <c r="B12" s="15"/>
      <c r="C12" s="15"/>
      <c r="D12" s="15"/>
      <c r="E12" s="15" t="s">
        <v>141</v>
      </c>
      <c r="F12" s="15"/>
      <c r="G12" s="15"/>
      <c r="H12" s="15"/>
      <c r="I12" s="13"/>
      <c r="J12" s="13"/>
      <c r="K12" s="13"/>
      <c r="L12" s="261">
        <v>210368</v>
      </c>
      <c r="M12" s="262"/>
      <c r="U12" s="46">
        <v>83</v>
      </c>
      <c r="V12" s="62">
        <f t="shared" si="0"/>
        <v>210368</v>
      </c>
    </row>
    <row r="13" spans="1:42" s="2" customFormat="1" ht="15.75" customHeight="1">
      <c r="A13" s="90"/>
      <c r="B13" s="15"/>
      <c r="C13" s="15"/>
      <c r="D13" s="15"/>
      <c r="E13" s="15" t="s">
        <v>1</v>
      </c>
      <c r="F13" s="15"/>
      <c r="G13" s="15"/>
      <c r="H13" s="15"/>
      <c r="I13" s="13"/>
      <c r="J13" s="13"/>
      <c r="K13" s="13"/>
      <c r="L13" s="261">
        <v>232606</v>
      </c>
      <c r="M13" s="262"/>
      <c r="U13" s="46">
        <v>84</v>
      </c>
      <c r="V13" s="62">
        <f t="shared" si="0"/>
        <v>232606</v>
      </c>
    </row>
    <row r="14" spans="1:42" s="2" customFormat="1" ht="15.75" customHeight="1">
      <c r="A14" s="90"/>
      <c r="B14" s="15"/>
      <c r="C14" s="15"/>
      <c r="D14" s="15" t="s">
        <v>63</v>
      </c>
      <c r="E14" s="15"/>
      <c r="F14" s="15"/>
      <c r="G14" s="15"/>
      <c r="H14" s="15"/>
      <c r="I14" s="13"/>
      <c r="J14" s="13"/>
      <c r="K14" s="13"/>
      <c r="L14" s="263">
        <v>6088688</v>
      </c>
      <c r="M14" s="264"/>
      <c r="U14" s="46">
        <v>85</v>
      </c>
      <c r="V14" s="62">
        <f t="shared" si="0"/>
        <v>6088688</v>
      </c>
    </row>
    <row r="15" spans="1:42" s="2" customFormat="1" ht="15.75" customHeight="1">
      <c r="A15" s="90"/>
      <c r="B15" s="15"/>
      <c r="C15" s="15"/>
      <c r="D15" s="15"/>
      <c r="E15" s="15" t="s">
        <v>64</v>
      </c>
      <c r="F15" s="15"/>
      <c r="G15" s="15"/>
      <c r="H15" s="15"/>
      <c r="I15" s="13"/>
      <c r="J15" s="13"/>
      <c r="K15" s="13"/>
      <c r="L15" s="261">
        <v>2361107</v>
      </c>
      <c r="M15" s="262"/>
      <c r="U15" s="46">
        <v>86</v>
      </c>
      <c r="V15" s="62">
        <f t="shared" si="0"/>
        <v>2361107</v>
      </c>
    </row>
    <row r="16" spans="1:42" s="2" customFormat="1" ht="15.75" customHeight="1">
      <c r="A16" s="90"/>
      <c r="B16" s="15"/>
      <c r="C16" s="15"/>
      <c r="D16" s="15"/>
      <c r="E16" s="15" t="s">
        <v>65</v>
      </c>
      <c r="F16" s="15"/>
      <c r="G16" s="15"/>
      <c r="H16" s="15"/>
      <c r="I16" s="13"/>
      <c r="J16" s="13"/>
      <c r="K16" s="13"/>
      <c r="L16" s="261">
        <v>320164</v>
      </c>
      <c r="M16" s="262"/>
      <c r="U16" s="46">
        <v>87</v>
      </c>
      <c r="V16" s="62">
        <f t="shared" si="0"/>
        <v>320164</v>
      </c>
    </row>
    <row r="17" spans="1:23" s="2" customFormat="1" ht="15.75" customHeight="1">
      <c r="A17" s="90"/>
      <c r="B17" s="15"/>
      <c r="C17" s="15"/>
      <c r="D17" s="15"/>
      <c r="E17" s="15" t="s">
        <v>66</v>
      </c>
      <c r="F17" s="15"/>
      <c r="G17" s="15"/>
      <c r="H17" s="15"/>
      <c r="I17" s="13"/>
      <c r="J17" s="13"/>
      <c r="K17" s="13"/>
      <c r="L17" s="261">
        <v>3402780</v>
      </c>
      <c r="M17" s="262"/>
      <c r="U17" s="46">
        <v>88</v>
      </c>
      <c r="V17" s="62">
        <f t="shared" si="0"/>
        <v>3402780</v>
      </c>
    </row>
    <row r="18" spans="1:23" s="2" customFormat="1" ht="15.75" customHeight="1">
      <c r="A18" s="90"/>
      <c r="B18" s="15"/>
      <c r="C18" s="15"/>
      <c r="D18" s="15"/>
      <c r="E18" s="15" t="s">
        <v>1</v>
      </c>
      <c r="F18" s="15"/>
      <c r="G18" s="15"/>
      <c r="H18" s="15"/>
      <c r="I18" s="13"/>
      <c r="J18" s="13"/>
      <c r="K18" s="13"/>
      <c r="L18" s="261">
        <v>4637</v>
      </c>
      <c r="M18" s="262"/>
      <c r="U18" s="46">
        <v>89</v>
      </c>
      <c r="V18" s="62">
        <f t="shared" si="0"/>
        <v>4637</v>
      </c>
    </row>
    <row r="19" spans="1:23" s="2" customFormat="1" ht="15.75" customHeight="1">
      <c r="A19" s="90"/>
      <c r="B19" s="15"/>
      <c r="C19" s="15"/>
      <c r="D19" s="15" t="s">
        <v>67</v>
      </c>
      <c r="E19" s="15"/>
      <c r="F19" s="15"/>
      <c r="G19" s="15"/>
      <c r="H19" s="15"/>
      <c r="I19" s="13"/>
      <c r="J19" s="13"/>
      <c r="K19" s="13"/>
      <c r="L19" s="263">
        <v>406661</v>
      </c>
      <c r="M19" s="264"/>
      <c r="P19" s="15"/>
      <c r="Q19" s="15"/>
      <c r="R19" s="15"/>
      <c r="S19" s="15"/>
      <c r="T19" s="13"/>
      <c r="U19" s="46">
        <v>90</v>
      </c>
      <c r="V19" s="62">
        <f t="shared" si="0"/>
        <v>406661</v>
      </c>
      <c r="W19" s="13"/>
    </row>
    <row r="20" spans="1:23" s="2" customFormat="1" ht="15.75" customHeight="1">
      <c r="A20" s="90"/>
      <c r="B20" s="15"/>
      <c r="C20" s="15"/>
      <c r="D20" s="4"/>
      <c r="E20" s="4" t="s">
        <v>68</v>
      </c>
      <c r="F20" s="4"/>
      <c r="G20" s="15"/>
      <c r="H20" s="15"/>
      <c r="I20" s="13"/>
      <c r="J20" s="13"/>
      <c r="K20" s="13"/>
      <c r="L20" s="261">
        <v>292746</v>
      </c>
      <c r="M20" s="262"/>
      <c r="P20" s="15"/>
      <c r="Q20" s="15"/>
      <c r="R20" s="15"/>
      <c r="S20" s="15"/>
      <c r="T20" s="13"/>
      <c r="U20" s="46">
        <v>91</v>
      </c>
      <c r="V20" s="62">
        <f t="shared" si="0"/>
        <v>292746</v>
      </c>
      <c r="W20" s="13"/>
    </row>
    <row r="21" spans="1:23" s="2" customFormat="1" ht="15.75" customHeight="1">
      <c r="A21" s="90"/>
      <c r="B21" s="15"/>
      <c r="C21" s="15"/>
      <c r="D21" s="4"/>
      <c r="E21" s="15" t="s">
        <v>69</v>
      </c>
      <c r="F21" s="15"/>
      <c r="G21" s="15"/>
      <c r="H21" s="15"/>
      <c r="I21" s="13"/>
      <c r="J21" s="13"/>
      <c r="K21" s="13"/>
      <c r="L21" s="261">
        <v>27517</v>
      </c>
      <c r="M21" s="262"/>
      <c r="P21" s="15"/>
      <c r="Q21" s="15"/>
      <c r="R21" s="15"/>
      <c r="S21" s="15"/>
      <c r="T21" s="13"/>
      <c r="U21" s="46">
        <v>92</v>
      </c>
      <c r="V21" s="62">
        <f t="shared" si="0"/>
        <v>27517</v>
      </c>
      <c r="W21" s="13"/>
    </row>
    <row r="22" spans="1:23" s="2" customFormat="1" ht="15.75" customHeight="1">
      <c r="A22" s="90"/>
      <c r="B22" s="15"/>
      <c r="C22" s="15"/>
      <c r="D22" s="4"/>
      <c r="E22" s="15" t="s">
        <v>1</v>
      </c>
      <c r="F22" s="15"/>
      <c r="G22" s="15"/>
      <c r="H22" s="15"/>
      <c r="I22" s="13"/>
      <c r="J22" s="13"/>
      <c r="K22" s="13"/>
      <c r="L22" s="261">
        <v>86398</v>
      </c>
      <c r="M22" s="262"/>
      <c r="P22" s="15"/>
      <c r="Q22" s="15"/>
      <c r="R22" s="15"/>
      <c r="S22" s="15"/>
      <c r="T22" s="13"/>
      <c r="U22" s="46">
        <v>93</v>
      </c>
      <c r="V22" s="62">
        <f t="shared" si="0"/>
        <v>86398</v>
      </c>
      <c r="W22" s="13"/>
    </row>
    <row r="23" spans="1:23" s="2" customFormat="1" ht="15.75" customHeight="1">
      <c r="A23" s="90"/>
      <c r="B23" s="15"/>
      <c r="C23" s="54" t="s">
        <v>70</v>
      </c>
      <c r="D23" s="54"/>
      <c r="E23" s="15"/>
      <c r="F23" s="15"/>
      <c r="G23" s="15"/>
      <c r="H23" s="15"/>
      <c r="I23" s="13"/>
      <c r="J23" s="13"/>
      <c r="K23" s="13"/>
      <c r="L23" s="263">
        <v>10390154</v>
      </c>
      <c r="M23" s="264"/>
      <c r="P23" s="15"/>
      <c r="Q23" s="15"/>
      <c r="R23" s="15"/>
      <c r="S23" s="15"/>
      <c r="T23" s="13"/>
      <c r="U23" s="46">
        <v>94</v>
      </c>
      <c r="V23" s="62">
        <f t="shared" si="0"/>
        <v>10390154</v>
      </c>
      <c r="W23" s="13"/>
    </row>
    <row r="24" spans="1:23" s="2" customFormat="1" ht="15.75" customHeight="1">
      <c r="A24" s="90"/>
      <c r="B24" s="15"/>
      <c r="C24" s="15"/>
      <c r="D24" s="15" t="s">
        <v>71</v>
      </c>
      <c r="E24" s="15"/>
      <c r="F24" s="15"/>
      <c r="G24" s="15"/>
      <c r="H24" s="15"/>
      <c r="I24" s="13"/>
      <c r="J24" s="13"/>
      <c r="K24" s="13"/>
      <c r="L24" s="261">
        <v>8028677</v>
      </c>
      <c r="M24" s="262"/>
      <c r="P24" s="15"/>
      <c r="Q24" s="15"/>
      <c r="R24" s="15"/>
      <c r="S24" s="15"/>
      <c r="T24" s="13"/>
      <c r="U24" s="46">
        <v>95</v>
      </c>
      <c r="V24" s="62">
        <f t="shared" si="0"/>
        <v>8028677</v>
      </c>
      <c r="W24" s="13"/>
    </row>
    <row r="25" spans="1:23" s="2" customFormat="1" ht="15.75" customHeight="1">
      <c r="A25" s="90"/>
      <c r="B25" s="15"/>
      <c r="C25" s="15"/>
      <c r="D25" s="15" t="s">
        <v>72</v>
      </c>
      <c r="E25" s="15"/>
      <c r="F25" s="15"/>
      <c r="G25" s="15"/>
      <c r="H25" s="15"/>
      <c r="I25" s="13"/>
      <c r="J25" s="13"/>
      <c r="K25" s="13"/>
      <c r="L25" s="261">
        <v>2300018</v>
      </c>
      <c r="M25" s="262"/>
      <c r="U25" s="46">
        <v>96</v>
      </c>
      <c r="V25" s="62">
        <f t="shared" si="0"/>
        <v>2300018</v>
      </c>
    </row>
    <row r="26" spans="1:23" s="2" customFormat="1" ht="15.75" customHeight="1">
      <c r="A26" s="90"/>
      <c r="B26" s="15"/>
      <c r="C26" s="15"/>
      <c r="D26" s="15" t="s">
        <v>1</v>
      </c>
      <c r="E26" s="15"/>
      <c r="F26" s="15"/>
      <c r="G26" s="15"/>
      <c r="H26" s="15"/>
      <c r="I26" s="13"/>
      <c r="J26" s="13"/>
      <c r="K26" s="13"/>
      <c r="L26" s="261">
        <v>61459</v>
      </c>
      <c r="M26" s="262"/>
      <c r="U26" s="46">
        <v>98</v>
      </c>
      <c r="V26" s="62">
        <f t="shared" si="0"/>
        <v>61459</v>
      </c>
    </row>
    <row r="27" spans="1:23" s="2" customFormat="1" ht="15.75" customHeight="1">
      <c r="A27" s="90"/>
      <c r="B27" s="41" t="s">
        <v>73</v>
      </c>
      <c r="C27" s="41"/>
      <c r="D27" s="15"/>
      <c r="E27" s="15"/>
      <c r="F27" s="15"/>
      <c r="G27" s="15"/>
      <c r="H27" s="15"/>
      <c r="I27" s="13"/>
      <c r="J27" s="13"/>
      <c r="K27" s="13"/>
      <c r="L27" s="263">
        <v>1665613</v>
      </c>
      <c r="M27" s="264"/>
      <c r="U27" s="46">
        <v>99</v>
      </c>
      <c r="V27" s="62">
        <f t="shared" si="0"/>
        <v>1665613</v>
      </c>
    </row>
    <row r="28" spans="1:23" s="2" customFormat="1" ht="15.75" customHeight="1">
      <c r="A28" s="90"/>
      <c r="B28" s="15"/>
      <c r="C28" s="15" t="s">
        <v>74</v>
      </c>
      <c r="D28" s="41"/>
      <c r="E28" s="15"/>
      <c r="F28" s="15"/>
      <c r="G28" s="15"/>
      <c r="H28" s="15"/>
      <c r="I28" s="13"/>
      <c r="J28" s="13"/>
      <c r="K28" s="13"/>
      <c r="L28" s="261">
        <v>659924</v>
      </c>
      <c r="M28" s="262"/>
      <c r="U28" s="46">
        <v>100</v>
      </c>
      <c r="V28" s="62">
        <f t="shared" si="0"/>
        <v>659924</v>
      </c>
    </row>
    <row r="29" spans="1:23" s="2" customFormat="1" ht="15.75" customHeight="1">
      <c r="A29" s="90"/>
      <c r="B29" s="15"/>
      <c r="C29" s="15" t="s">
        <v>1</v>
      </c>
      <c r="D29" s="15"/>
      <c r="E29" s="4"/>
      <c r="F29" s="15"/>
      <c r="G29" s="15"/>
      <c r="H29" s="15"/>
      <c r="I29" s="13"/>
      <c r="J29" s="13"/>
      <c r="K29" s="13"/>
      <c r="L29" s="261">
        <v>1005689</v>
      </c>
      <c r="M29" s="262"/>
      <c r="U29" s="46">
        <v>101</v>
      </c>
      <c r="V29" s="62">
        <f t="shared" si="0"/>
        <v>1005689</v>
      </c>
    </row>
    <row r="30" spans="1:23" s="2" customFormat="1" ht="15.75" customHeight="1">
      <c r="A30" s="154" t="s">
        <v>59</v>
      </c>
      <c r="B30" s="39"/>
      <c r="C30" s="39"/>
      <c r="D30" s="39"/>
      <c r="E30" s="39"/>
      <c r="F30" s="39"/>
      <c r="G30" s="39"/>
      <c r="H30" s="39"/>
      <c r="I30" s="40"/>
      <c r="J30" s="40"/>
      <c r="K30" s="40"/>
      <c r="L30" s="265">
        <v>-18319821</v>
      </c>
      <c r="M30" s="266"/>
      <c r="U30" s="46">
        <v>77</v>
      </c>
      <c r="V30" s="62">
        <f t="shared" si="0"/>
        <v>-18319821</v>
      </c>
    </row>
    <row r="31" spans="1:23" s="2" customFormat="1" ht="15.75" customHeight="1">
      <c r="A31" s="90"/>
      <c r="B31" s="15" t="s">
        <v>76</v>
      </c>
      <c r="C31" s="15"/>
      <c r="D31" s="4"/>
      <c r="E31" s="15"/>
      <c r="F31" s="15"/>
      <c r="G31" s="15"/>
      <c r="H31" s="15"/>
      <c r="I31" s="13"/>
      <c r="J31" s="13"/>
      <c r="K31" s="13"/>
      <c r="L31" s="263">
        <v>1907690</v>
      </c>
      <c r="M31" s="264"/>
      <c r="U31" s="46">
        <v>103</v>
      </c>
      <c r="V31" s="62">
        <f t="shared" si="0"/>
        <v>1907690</v>
      </c>
    </row>
    <row r="32" spans="1:23" s="2" customFormat="1" ht="15.75" customHeight="1">
      <c r="A32" s="90"/>
      <c r="B32" s="15"/>
      <c r="C32" s="4" t="s">
        <v>77</v>
      </c>
      <c r="D32" s="4"/>
      <c r="E32" s="15"/>
      <c r="F32" s="15"/>
      <c r="G32" s="15"/>
      <c r="H32" s="15"/>
      <c r="I32" s="13"/>
      <c r="J32" s="13"/>
      <c r="K32" s="13"/>
      <c r="L32" s="261">
        <v>21536</v>
      </c>
      <c r="M32" s="262"/>
      <c r="U32" s="46">
        <v>104</v>
      </c>
      <c r="V32" s="62">
        <f t="shared" si="0"/>
        <v>21536</v>
      </c>
    </row>
    <row r="33" spans="1:22" s="2" customFormat="1" ht="15.75" customHeight="1">
      <c r="A33" s="90"/>
      <c r="B33" s="15"/>
      <c r="C33" s="54" t="s">
        <v>78</v>
      </c>
      <c r="D33" s="54"/>
      <c r="E33" s="15"/>
      <c r="F33" s="15"/>
      <c r="G33" s="15"/>
      <c r="H33" s="15"/>
      <c r="I33" s="13"/>
      <c r="J33" s="13"/>
      <c r="K33" s="13"/>
      <c r="L33" s="261">
        <v>1882835</v>
      </c>
      <c r="M33" s="262"/>
      <c r="U33" s="46">
        <v>105</v>
      </c>
      <c r="V33" s="62">
        <f t="shared" si="0"/>
        <v>1882835</v>
      </c>
    </row>
    <row r="34" spans="1:22" s="2" customFormat="1" ht="15.75" customHeight="1">
      <c r="A34" s="90"/>
      <c r="B34" s="15"/>
      <c r="C34" s="15" t="s">
        <v>79</v>
      </c>
      <c r="D34" s="15"/>
      <c r="E34" s="15"/>
      <c r="F34" s="15"/>
      <c r="G34" s="15"/>
      <c r="H34" s="15"/>
      <c r="I34" s="13"/>
      <c r="J34" s="13"/>
      <c r="K34" s="13"/>
      <c r="L34" s="261" t="s">
        <v>165</v>
      </c>
      <c r="M34" s="262"/>
      <c r="U34" s="46">
        <v>107</v>
      </c>
      <c r="V34" s="62" t="str">
        <f t="shared" si="0"/>
        <v>-</v>
      </c>
    </row>
    <row r="35" spans="1:22" s="2" customFormat="1" ht="15.75" customHeight="1">
      <c r="A35" s="90"/>
      <c r="B35" s="15"/>
      <c r="C35" s="15" t="s">
        <v>1</v>
      </c>
      <c r="D35" s="15"/>
      <c r="E35" s="15"/>
      <c r="F35" s="15"/>
      <c r="G35" s="15"/>
      <c r="H35" s="15"/>
      <c r="I35" s="13"/>
      <c r="J35" s="13"/>
      <c r="K35" s="13"/>
      <c r="L35" s="261">
        <v>3319</v>
      </c>
      <c r="M35" s="262"/>
      <c r="U35" s="46">
        <v>108</v>
      </c>
      <c r="V35" s="62">
        <f t="shared" si="0"/>
        <v>3319</v>
      </c>
    </row>
    <row r="36" spans="1:22" s="2" customFormat="1" ht="15.75" customHeight="1">
      <c r="A36" s="90"/>
      <c r="B36" s="15" t="s">
        <v>80</v>
      </c>
      <c r="C36" s="15"/>
      <c r="D36" s="15"/>
      <c r="E36" s="15"/>
      <c r="F36" s="15"/>
      <c r="G36" s="15"/>
      <c r="H36" s="15"/>
      <c r="I36" s="13"/>
      <c r="J36" s="13"/>
      <c r="K36" s="13"/>
      <c r="L36" s="263">
        <v>4510</v>
      </c>
      <c r="M36" s="264"/>
      <c r="U36" s="46">
        <v>109</v>
      </c>
      <c r="V36" s="62">
        <f t="shared" si="0"/>
        <v>4510</v>
      </c>
    </row>
    <row r="37" spans="1:22" s="2" customFormat="1" ht="15.75" customHeight="1">
      <c r="A37" s="90"/>
      <c r="B37" s="15"/>
      <c r="C37" s="15" t="s">
        <v>81</v>
      </c>
      <c r="D37" s="15"/>
      <c r="E37" s="15"/>
      <c r="F37" s="15"/>
      <c r="G37" s="15"/>
      <c r="H37" s="15"/>
      <c r="I37" s="13"/>
      <c r="J37" s="13"/>
      <c r="K37" s="13"/>
      <c r="L37" s="261" t="s">
        <v>165</v>
      </c>
      <c r="M37" s="262"/>
      <c r="U37" s="46">
        <v>110</v>
      </c>
      <c r="V37" s="62" t="str">
        <f t="shared" si="0"/>
        <v>-</v>
      </c>
    </row>
    <row r="38" spans="1:22" s="2" customFormat="1" ht="15.75" customHeight="1" thickBot="1">
      <c r="A38" s="141"/>
      <c r="B38" s="52"/>
      <c r="C38" s="52" t="s">
        <v>1</v>
      </c>
      <c r="D38" s="52"/>
      <c r="E38" s="52"/>
      <c r="F38" s="52"/>
      <c r="G38" s="52"/>
      <c r="H38" s="52"/>
      <c r="I38" s="87"/>
      <c r="J38" s="87"/>
      <c r="K38" s="87"/>
      <c r="L38" s="261">
        <v>4510</v>
      </c>
      <c r="M38" s="262"/>
      <c r="U38" s="46">
        <v>111</v>
      </c>
      <c r="V38" s="62">
        <f t="shared" si="0"/>
        <v>4510</v>
      </c>
    </row>
    <row r="39" spans="1:22" s="2" customFormat="1" ht="15.75" customHeight="1" thickBot="1">
      <c r="A39" s="167" t="s">
        <v>75</v>
      </c>
      <c r="B39" s="50"/>
      <c r="C39" s="50"/>
      <c r="D39" s="50"/>
      <c r="E39" s="50"/>
      <c r="F39" s="50"/>
      <c r="G39" s="50"/>
      <c r="H39" s="50"/>
      <c r="I39" s="58"/>
      <c r="J39" s="58"/>
      <c r="K39" s="58"/>
      <c r="L39" s="267">
        <v>-20223001</v>
      </c>
      <c r="M39" s="268"/>
      <c r="U39" s="46">
        <v>102</v>
      </c>
      <c r="V39" s="62">
        <f t="shared" si="0"/>
        <v>-20223001</v>
      </c>
    </row>
    <row r="40" spans="1:22" s="2" customFormat="1" ht="3.75" customHeight="1">
      <c r="A40" s="48"/>
      <c r="B40" s="48"/>
      <c r="C40" s="48"/>
      <c r="D40" s="48"/>
      <c r="E40" s="48"/>
      <c r="F40" s="48"/>
      <c r="G40" s="48"/>
      <c r="H40" s="48"/>
      <c r="I40" s="66"/>
      <c r="J40" s="66"/>
      <c r="K40" s="66"/>
      <c r="U40" s="46"/>
      <c r="V40" s="62"/>
    </row>
    <row r="41" spans="1:22" s="2" customFormat="1" ht="15.6" customHeight="1">
      <c r="A41" s="15"/>
      <c r="B41" s="15"/>
      <c r="C41" s="15"/>
      <c r="D41" s="15"/>
      <c r="E41" s="15"/>
      <c r="F41" s="15"/>
      <c r="G41" s="15"/>
      <c r="H41" s="15"/>
      <c r="I41" s="13"/>
      <c r="J41" s="13"/>
      <c r="K41" s="13"/>
      <c r="U41" s="46"/>
      <c r="V41" s="62"/>
    </row>
    <row r="42" spans="1:22" s="2" customFormat="1" ht="15.6" customHeight="1">
      <c r="A42" s="15"/>
      <c r="B42" s="15"/>
      <c r="C42" s="15"/>
      <c r="D42" s="15"/>
      <c r="E42" s="15"/>
      <c r="F42" s="15"/>
      <c r="G42" s="15"/>
      <c r="H42" s="15"/>
      <c r="I42" s="13"/>
      <c r="J42" s="13"/>
      <c r="K42" s="13"/>
      <c r="U42" s="7"/>
      <c r="V42" s="7"/>
    </row>
    <row r="43" spans="1:22" s="2" customFormat="1" ht="15.6" customHeight="1">
      <c r="U43" s="7"/>
      <c r="V43" s="7"/>
    </row>
    <row r="44" spans="1:22" s="2" customFormat="1" ht="3.75" customHeight="1">
      <c r="U44" s="7"/>
      <c r="V44" s="7"/>
    </row>
    <row r="45" spans="1:22" s="2" customFormat="1" ht="15.6" customHeight="1">
      <c r="U45" s="7"/>
      <c r="V45" s="7"/>
    </row>
    <row r="46" spans="1:22" s="2" customFormat="1" ht="15.6" customHeight="1">
      <c r="U46" s="7"/>
      <c r="V46" s="7"/>
    </row>
    <row r="47" spans="1:22" s="2" customFormat="1" ht="15.6" customHeight="1">
      <c r="U47" s="7"/>
      <c r="V47" s="7"/>
    </row>
    <row r="48" spans="1:22" s="2" customFormat="1" ht="15.6" customHeight="1">
      <c r="U48" s="7"/>
      <c r="V48" s="7"/>
    </row>
    <row r="49" spans="1:22" s="2" customFormat="1" ht="15.6" customHeight="1">
      <c r="U49" s="7"/>
      <c r="V49" s="7"/>
    </row>
    <row r="50" spans="1:22" s="2" customFormat="1" ht="15.6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U50" s="7"/>
      <c r="V50" s="7"/>
    </row>
    <row r="51" spans="1:22" s="2" customFormat="1" ht="15.6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U51" s="7"/>
      <c r="V51" s="7"/>
    </row>
    <row r="52" spans="1:22" s="2" customFormat="1" ht="15.6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U52" s="7"/>
      <c r="V52" s="7"/>
    </row>
    <row r="53" spans="1:22" s="2" customFormat="1" ht="5.25" customHeight="1">
      <c r="U53" s="7"/>
      <c r="V53" s="7"/>
    </row>
    <row r="54" spans="1:22" s="2" customFormat="1" ht="15.6" customHeight="1">
      <c r="U54" s="7"/>
      <c r="V54" s="7"/>
    </row>
    <row r="55" spans="1:22" s="2" customFormat="1" ht="15.6" customHeight="1">
      <c r="U55" s="7"/>
      <c r="V55" s="7"/>
    </row>
    <row r="56" spans="1:22" s="2" customFormat="1" ht="15.6" customHeight="1">
      <c r="U56" s="7"/>
      <c r="V56" s="7"/>
    </row>
    <row r="57" spans="1:22" s="2" customFormat="1" ht="15.6" customHeight="1">
      <c r="U57" s="7"/>
      <c r="V57" s="7"/>
    </row>
    <row r="58" spans="1:22" s="2" customFormat="1" ht="15.6" customHeight="1">
      <c r="U58" s="7"/>
      <c r="V58" s="7"/>
    </row>
    <row r="59" spans="1:22" s="2" customFormat="1" ht="15.6" customHeight="1">
      <c r="U59" s="7"/>
      <c r="V59" s="7"/>
    </row>
    <row r="60" spans="1:22" s="2" customFormat="1" ht="15.6" customHeight="1">
      <c r="U60" s="7"/>
      <c r="V60" s="7"/>
    </row>
    <row r="61" spans="1:22" s="3" customFormat="1" ht="12.9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U61" s="11"/>
      <c r="V61" s="11"/>
    </row>
    <row r="62" spans="1:22" ht="18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3"/>
      <c r="M62" s="3"/>
      <c r="N62" s="3"/>
      <c r="O62" s="3"/>
      <c r="P62" s="3"/>
    </row>
    <row r="63" spans="1:22" ht="27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22" s="2" customFormat="1" ht="18" customHeight="1">
      <c r="L64" s="1"/>
      <c r="M64" s="1"/>
      <c r="N64" s="1"/>
      <c r="O64" s="1"/>
      <c r="P64" s="1"/>
      <c r="U64" s="7"/>
      <c r="V64" s="7"/>
    </row>
    <row r="65" spans="21:22" s="2" customFormat="1" ht="18" customHeight="1">
      <c r="U65" s="7"/>
      <c r="V65" s="7"/>
    </row>
    <row r="66" spans="21:22" s="2" customFormat="1" ht="18" customHeight="1">
      <c r="U66" s="7"/>
      <c r="V66" s="7"/>
    </row>
    <row r="67" spans="21:22" s="2" customFormat="1" ht="18" customHeight="1">
      <c r="U67" s="7"/>
      <c r="V67" s="7"/>
    </row>
    <row r="68" spans="21:22" s="2" customFormat="1" ht="18" customHeight="1">
      <c r="U68" s="7"/>
      <c r="V68" s="7"/>
    </row>
    <row r="69" spans="21:22" s="2" customFormat="1" ht="18" customHeight="1">
      <c r="U69" s="7"/>
      <c r="V69" s="7"/>
    </row>
    <row r="70" spans="21:22" s="2" customFormat="1" ht="18" customHeight="1">
      <c r="U70" s="7"/>
      <c r="V70" s="7"/>
    </row>
    <row r="71" spans="21:22" s="2" customFormat="1" ht="18" customHeight="1">
      <c r="U71" s="7"/>
      <c r="V71" s="7"/>
    </row>
    <row r="72" spans="21:22" s="2" customFormat="1" ht="18" customHeight="1">
      <c r="U72" s="7"/>
      <c r="V72" s="7"/>
    </row>
    <row r="73" spans="21:22" s="2" customFormat="1" ht="18" customHeight="1">
      <c r="U73" s="7"/>
      <c r="V73" s="7"/>
    </row>
    <row r="74" spans="21:22" s="2" customFormat="1" ht="18" customHeight="1">
      <c r="U74" s="7"/>
      <c r="V74" s="7"/>
    </row>
    <row r="75" spans="21:22" s="2" customFormat="1" ht="18" customHeight="1">
      <c r="U75" s="7"/>
      <c r="V75" s="7"/>
    </row>
    <row r="76" spans="21:22" s="2" customFormat="1" ht="18" customHeight="1">
      <c r="U76" s="7"/>
      <c r="V76" s="7"/>
    </row>
    <row r="77" spans="21:22" s="2" customFormat="1" ht="18" customHeight="1">
      <c r="U77" s="7"/>
      <c r="V77" s="7"/>
    </row>
    <row r="78" spans="21:22" s="2" customFormat="1" ht="18" customHeight="1">
      <c r="U78" s="7"/>
      <c r="V78" s="7"/>
    </row>
    <row r="79" spans="21:22" s="2" customFormat="1" ht="18" customHeight="1">
      <c r="U79" s="7"/>
      <c r="V79" s="7"/>
    </row>
    <row r="80" spans="21:22" s="2" customFormat="1" ht="18" customHeight="1">
      <c r="U80" s="7"/>
      <c r="V80" s="7"/>
    </row>
    <row r="81" spans="1:22" s="2" customFormat="1" ht="18" customHeight="1">
      <c r="U81" s="7"/>
      <c r="V81" s="7"/>
    </row>
    <row r="82" spans="1:22" s="2" customFormat="1" ht="18" customHeight="1">
      <c r="U82" s="7"/>
      <c r="V82" s="7"/>
    </row>
    <row r="83" spans="1:22" s="2" customFormat="1" ht="18" customHeight="1">
      <c r="U83" s="7"/>
      <c r="V83" s="7"/>
    </row>
    <row r="84" spans="1:22" s="2" customFormat="1" ht="18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U84" s="7"/>
      <c r="V84" s="7"/>
    </row>
    <row r="85" spans="1:22" s="2" customFormat="1" ht="18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U85" s="7"/>
      <c r="V85" s="7"/>
    </row>
    <row r="86" spans="1:22" s="2" customFormat="1" ht="18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U86" s="7"/>
      <c r="V86" s="7"/>
    </row>
    <row r="87" spans="1:22" s="2" customFormat="1" ht="18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U87" s="7"/>
      <c r="V87" s="7"/>
    </row>
    <row r="88" spans="1:22" s="2" customFormat="1" ht="18" customHeight="1">
      <c r="U88" s="7"/>
      <c r="V88" s="7"/>
    </row>
    <row r="89" spans="1:22" s="2" customFormat="1" ht="18" customHeight="1">
      <c r="U89" s="7"/>
      <c r="V89" s="7"/>
    </row>
    <row r="90" spans="1:22" s="2" customFormat="1" ht="18" customHeight="1">
      <c r="U90" s="7"/>
      <c r="V90" s="7"/>
    </row>
    <row r="91" spans="1:22" s="2" customFormat="1" ht="18" customHeight="1">
      <c r="U91" s="7"/>
      <c r="V91" s="7"/>
    </row>
    <row r="92" spans="1:22" s="2" customFormat="1" ht="18" customHeight="1">
      <c r="U92" s="7"/>
      <c r="V92" s="7"/>
    </row>
    <row r="93" spans="1:22" s="2" customFormat="1" ht="18" customHeight="1">
      <c r="U93" s="7"/>
      <c r="V93" s="7"/>
    </row>
    <row r="94" spans="1:22" s="2" customFormat="1" ht="18" customHeight="1">
      <c r="U94" s="7"/>
      <c r="V94" s="7"/>
    </row>
    <row r="95" spans="1:22" s="4" customFormat="1" ht="18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U95" s="12"/>
      <c r="V95" s="12"/>
    </row>
    <row r="96" spans="1:22" s="3" customFormat="1" ht="12.9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4"/>
      <c r="M96" s="4"/>
      <c r="N96" s="4"/>
      <c r="O96" s="4"/>
      <c r="P96" s="4"/>
      <c r="U96" s="11"/>
      <c r="V96" s="11"/>
    </row>
    <row r="97" spans="1:22" ht="18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3"/>
      <c r="M97" s="3"/>
      <c r="N97" s="3"/>
      <c r="O97" s="3"/>
      <c r="P97" s="3"/>
    </row>
    <row r="98" spans="1:22" ht="27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</row>
    <row r="99" spans="1:22" s="2" customFormat="1" ht="18" customHeight="1">
      <c r="L99" s="1"/>
      <c r="M99" s="1"/>
      <c r="N99" s="1"/>
      <c r="O99" s="1"/>
      <c r="P99" s="1"/>
      <c r="U99" s="7"/>
      <c r="V99" s="7"/>
    </row>
    <row r="100" spans="1:22" s="2" customFormat="1" ht="18" customHeight="1">
      <c r="U100" s="7"/>
      <c r="V100" s="7"/>
    </row>
    <row r="101" spans="1:22" s="2" customFormat="1" ht="18" customHeight="1">
      <c r="U101" s="7"/>
      <c r="V101" s="7"/>
    </row>
    <row r="102" spans="1:22" s="2" customFormat="1" ht="18" customHeight="1">
      <c r="U102" s="7"/>
      <c r="V102" s="7"/>
    </row>
    <row r="103" spans="1:22" s="2" customFormat="1" ht="18" customHeight="1">
      <c r="U103" s="7"/>
      <c r="V103" s="7"/>
    </row>
    <row r="104" spans="1:22" s="2" customFormat="1" ht="18" customHeight="1">
      <c r="U104" s="7"/>
      <c r="V104" s="7"/>
    </row>
    <row r="105" spans="1:22" s="2" customFormat="1" ht="18" customHeight="1">
      <c r="U105" s="7"/>
      <c r="V105" s="7"/>
    </row>
    <row r="106" spans="1:22" s="2" customFormat="1" ht="18" customHeight="1">
      <c r="U106" s="7"/>
      <c r="V106" s="7"/>
    </row>
    <row r="107" spans="1:22" s="2" customFormat="1" ht="18" customHeight="1">
      <c r="U107" s="7"/>
      <c r="V107" s="7"/>
    </row>
    <row r="108" spans="1:22" s="2" customFormat="1" ht="18" customHeight="1">
      <c r="U108" s="7"/>
      <c r="V108" s="7"/>
    </row>
    <row r="109" spans="1:22" s="2" customFormat="1" ht="18" customHeight="1">
      <c r="U109" s="7"/>
      <c r="V109" s="7"/>
    </row>
    <row r="110" spans="1:22" s="2" customFormat="1" ht="18" customHeight="1">
      <c r="U110" s="7"/>
      <c r="V110" s="7"/>
    </row>
    <row r="111" spans="1:22" s="2" customFormat="1" ht="18" customHeight="1">
      <c r="U111" s="7"/>
      <c r="V111" s="7"/>
    </row>
    <row r="112" spans="1:22" s="2" customFormat="1" ht="18" customHeight="1">
      <c r="U112" s="7"/>
      <c r="V112" s="7"/>
    </row>
    <row r="113" spans="1:22" s="2" customFormat="1" ht="18" customHeight="1">
      <c r="U113" s="7"/>
      <c r="V113" s="7"/>
    </row>
    <row r="114" spans="1:22" s="2" customFormat="1" ht="18" customHeight="1">
      <c r="U114" s="7"/>
      <c r="V114" s="7"/>
    </row>
    <row r="115" spans="1:22" s="2" customFormat="1" ht="18" customHeight="1">
      <c r="U115" s="7"/>
      <c r="V115" s="7"/>
    </row>
    <row r="116" spans="1:22" s="2" customFormat="1" ht="18" customHeight="1">
      <c r="U116" s="7"/>
      <c r="V116" s="7"/>
    </row>
    <row r="117" spans="1:22" s="2" customFormat="1" ht="18" customHeight="1">
      <c r="U117" s="7"/>
      <c r="V117" s="7"/>
    </row>
    <row r="118" spans="1:22" s="2" customFormat="1" ht="18" customHeight="1">
      <c r="U118" s="7"/>
      <c r="V118" s="7"/>
    </row>
    <row r="119" spans="1:22" s="2" customFormat="1" ht="18" customHeight="1">
      <c r="U119" s="7"/>
      <c r="V119" s="7"/>
    </row>
    <row r="120" spans="1:22" s="2" customFormat="1" ht="18" customHeight="1">
      <c r="U120" s="7"/>
      <c r="V120" s="7"/>
    </row>
    <row r="121" spans="1:22" s="2" customFormat="1" ht="18" customHeight="1">
      <c r="U121" s="7"/>
      <c r="V121" s="7"/>
    </row>
    <row r="122" spans="1:22" s="2" customFormat="1" ht="18" customHeight="1">
      <c r="U122" s="7"/>
      <c r="V122" s="7"/>
    </row>
    <row r="123" spans="1:22" s="2" customFormat="1" ht="18" customHeight="1">
      <c r="U123" s="7"/>
      <c r="V123" s="7"/>
    </row>
    <row r="124" spans="1:22" s="2" customFormat="1" ht="18" customHeight="1">
      <c r="U124" s="7"/>
      <c r="V124" s="7"/>
    </row>
    <row r="125" spans="1:22" s="2" customFormat="1" ht="18" customHeight="1">
      <c r="U125" s="7"/>
      <c r="V125" s="7"/>
    </row>
    <row r="126" spans="1:22" s="2" customFormat="1" ht="18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U126" s="7"/>
      <c r="V126" s="7"/>
    </row>
    <row r="127" spans="1:22" s="2" customFormat="1" ht="18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U127" s="7"/>
      <c r="V127" s="7"/>
    </row>
    <row r="128" spans="1:22" s="2" customFormat="1" ht="18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U128" s="7"/>
      <c r="V128" s="7"/>
    </row>
    <row r="129" spans="1:22" s="2" customFormat="1" ht="18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U129" s="7"/>
      <c r="V129" s="7"/>
    </row>
    <row r="130" spans="1:22" s="2" customFormat="1" ht="18" customHeight="1">
      <c r="U130" s="7"/>
      <c r="V130" s="7"/>
    </row>
    <row r="131" spans="1:22" s="2" customFormat="1" ht="18" customHeight="1">
      <c r="U131" s="7"/>
      <c r="V131" s="7"/>
    </row>
    <row r="132" spans="1:22" s="2" customFormat="1" ht="18" customHeight="1">
      <c r="U132" s="7"/>
      <c r="V132" s="7"/>
    </row>
    <row r="133" spans="1:22" s="2" customFormat="1" ht="18" customHeight="1">
      <c r="U133" s="7"/>
      <c r="V133" s="7"/>
    </row>
    <row r="134" spans="1:22" s="2" customFormat="1" ht="18" customHeight="1">
      <c r="U134" s="7"/>
      <c r="V134" s="7"/>
    </row>
    <row r="135" spans="1:22" s="2" customFormat="1" ht="18" customHeight="1">
      <c r="U135" s="7"/>
      <c r="V135" s="7"/>
    </row>
    <row r="136" spans="1:22" s="2" customFormat="1" ht="18" customHeight="1">
      <c r="U136" s="7"/>
      <c r="V136" s="7"/>
    </row>
    <row r="137" spans="1:22" s="4" customFormat="1" ht="18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U137" s="12"/>
      <c r="V137" s="12"/>
    </row>
    <row r="138" spans="1:22" s="3" customFormat="1" ht="12.9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4"/>
      <c r="M138" s="4"/>
      <c r="N138" s="4"/>
      <c r="O138" s="4"/>
      <c r="P138" s="4"/>
      <c r="U138" s="11"/>
      <c r="V138" s="11"/>
    </row>
    <row r="139" spans="1:22" ht="18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3"/>
      <c r="M139" s="3"/>
      <c r="N139" s="3"/>
      <c r="O139" s="3"/>
      <c r="P139" s="3"/>
    </row>
    <row r="140" spans="1:22" ht="27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</row>
    <row r="141" spans="1:22" s="2" customFormat="1" ht="14.45" customHeight="1">
      <c r="L141" s="1"/>
      <c r="M141" s="1"/>
      <c r="N141" s="1"/>
      <c r="O141" s="1"/>
      <c r="P141" s="1"/>
      <c r="U141" s="7"/>
      <c r="V141" s="7"/>
    </row>
    <row r="142" spans="1:22" s="2" customFormat="1" ht="14.45" customHeight="1">
      <c r="U142" s="7"/>
      <c r="V142" s="7"/>
    </row>
    <row r="143" spans="1:22" s="2" customFormat="1" ht="14.45" customHeight="1">
      <c r="U143" s="7"/>
      <c r="V143" s="7"/>
    </row>
    <row r="144" spans="1:22" s="2" customFormat="1" ht="14.45" customHeight="1">
      <c r="U144" s="7"/>
      <c r="V144" s="7"/>
    </row>
    <row r="145" spans="21:22" s="2" customFormat="1" ht="14.45" customHeight="1">
      <c r="U145" s="7"/>
      <c r="V145" s="7"/>
    </row>
    <row r="146" spans="21:22" s="2" customFormat="1" ht="14.45" customHeight="1">
      <c r="U146" s="7"/>
      <c r="V146" s="7"/>
    </row>
    <row r="147" spans="21:22" s="2" customFormat="1" ht="14.45" customHeight="1">
      <c r="U147" s="7"/>
      <c r="V147" s="7"/>
    </row>
    <row r="148" spans="21:22" s="2" customFormat="1" ht="14.45" customHeight="1">
      <c r="U148" s="7"/>
      <c r="V148" s="7"/>
    </row>
    <row r="149" spans="21:22" s="2" customFormat="1" ht="14.45" customHeight="1">
      <c r="U149" s="7"/>
      <c r="V149" s="7"/>
    </row>
    <row r="150" spans="21:22" s="2" customFormat="1" ht="14.45" customHeight="1">
      <c r="U150" s="7"/>
      <c r="V150" s="7"/>
    </row>
    <row r="151" spans="21:22" s="2" customFormat="1" ht="14.45" customHeight="1">
      <c r="U151" s="7"/>
      <c r="V151" s="7"/>
    </row>
    <row r="152" spans="21:22" s="2" customFormat="1" ht="14.45" customHeight="1">
      <c r="U152" s="7"/>
      <c r="V152" s="7"/>
    </row>
    <row r="153" spans="21:22" s="2" customFormat="1" ht="14.45" customHeight="1">
      <c r="U153" s="7"/>
      <c r="V153" s="7"/>
    </row>
    <row r="154" spans="21:22" s="2" customFormat="1" ht="14.45" customHeight="1">
      <c r="U154" s="7"/>
      <c r="V154" s="7"/>
    </row>
    <row r="155" spans="21:22" s="2" customFormat="1" ht="14.45" customHeight="1">
      <c r="U155" s="7"/>
      <c r="V155" s="7"/>
    </row>
    <row r="156" spans="21:22" s="2" customFormat="1" ht="14.45" customHeight="1">
      <c r="U156" s="7"/>
      <c r="V156" s="7"/>
    </row>
    <row r="157" spans="21:22" s="2" customFormat="1" ht="14.45" customHeight="1">
      <c r="U157" s="7"/>
      <c r="V157" s="7"/>
    </row>
    <row r="158" spans="21:22" s="2" customFormat="1" ht="14.45" customHeight="1">
      <c r="U158" s="7"/>
      <c r="V158" s="7"/>
    </row>
    <row r="159" spans="21:22" s="2" customFormat="1" ht="14.45" customHeight="1">
      <c r="U159" s="7"/>
      <c r="V159" s="7"/>
    </row>
    <row r="160" spans="21:22" s="2" customFormat="1" ht="14.45" customHeight="1">
      <c r="U160" s="7"/>
      <c r="V160" s="7"/>
    </row>
    <row r="161" spans="21:22" s="2" customFormat="1" ht="14.45" customHeight="1">
      <c r="U161" s="7"/>
      <c r="V161" s="7"/>
    </row>
    <row r="162" spans="21:22" s="2" customFormat="1" ht="14.45" customHeight="1">
      <c r="U162" s="7"/>
      <c r="V162" s="7"/>
    </row>
    <row r="163" spans="21:22" s="2" customFormat="1" ht="14.45" customHeight="1">
      <c r="U163" s="7"/>
      <c r="V163" s="7"/>
    </row>
    <row r="164" spans="21:22" s="2" customFormat="1" ht="14.45" customHeight="1">
      <c r="U164" s="7"/>
      <c r="V164" s="7"/>
    </row>
    <row r="165" spans="21:22" s="2" customFormat="1" ht="14.45" customHeight="1">
      <c r="U165" s="7"/>
      <c r="V165" s="7"/>
    </row>
    <row r="166" spans="21:22" s="2" customFormat="1" ht="14.45" customHeight="1">
      <c r="U166" s="7"/>
      <c r="V166" s="7"/>
    </row>
    <row r="167" spans="21:22" s="2" customFormat="1" ht="14.45" customHeight="1">
      <c r="U167" s="7"/>
      <c r="V167" s="7"/>
    </row>
    <row r="168" spans="21:22" s="2" customFormat="1" ht="14.45" customHeight="1">
      <c r="U168" s="7"/>
      <c r="V168" s="7"/>
    </row>
    <row r="169" spans="21:22" s="2" customFormat="1" ht="14.45" customHeight="1">
      <c r="U169" s="7"/>
      <c r="V169" s="7"/>
    </row>
    <row r="170" spans="21:22" s="2" customFormat="1" ht="14.45" customHeight="1">
      <c r="U170" s="7"/>
      <c r="V170" s="7"/>
    </row>
    <row r="171" spans="21:22" s="2" customFormat="1" ht="14.45" customHeight="1">
      <c r="U171" s="7"/>
      <c r="V171" s="7"/>
    </row>
    <row r="172" spans="21:22" s="2" customFormat="1" ht="14.45" customHeight="1">
      <c r="U172" s="7"/>
      <c r="V172" s="7"/>
    </row>
    <row r="173" spans="21:22" s="2" customFormat="1" ht="14.45" customHeight="1">
      <c r="U173" s="7"/>
      <c r="V173" s="7"/>
    </row>
    <row r="174" spans="21:22" s="2" customFormat="1" ht="14.45" customHeight="1">
      <c r="U174" s="7"/>
      <c r="V174" s="7"/>
    </row>
    <row r="175" spans="21:22" s="2" customFormat="1" ht="14.45" customHeight="1">
      <c r="U175" s="7"/>
      <c r="V175" s="7"/>
    </row>
    <row r="176" spans="21:22" s="2" customFormat="1" ht="14.45" customHeight="1">
      <c r="U176" s="7"/>
      <c r="V176" s="7"/>
    </row>
    <row r="177" spans="1:22" s="2" customFormat="1" ht="14.45" customHeight="1">
      <c r="U177" s="7"/>
      <c r="V177" s="7"/>
    </row>
    <row r="178" spans="1:22" s="2" customFormat="1" ht="14.45" customHeight="1">
      <c r="U178" s="7"/>
      <c r="V178" s="7"/>
    </row>
    <row r="179" spans="1:22" s="2" customFormat="1" ht="14.45" customHeight="1">
      <c r="U179" s="7"/>
      <c r="V179" s="7"/>
    </row>
    <row r="180" spans="1:22" s="2" customFormat="1" ht="14.4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U180" s="7"/>
      <c r="V180" s="7"/>
    </row>
    <row r="181" spans="1:22" s="2" customFormat="1" ht="14.4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U181" s="7"/>
      <c r="V181" s="7"/>
    </row>
    <row r="182" spans="1:22" s="2" customFormat="1" ht="14.4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U182" s="7"/>
      <c r="V182" s="7"/>
    </row>
    <row r="183" spans="1:22" s="2" customFormat="1" ht="14.4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U183" s="7"/>
      <c r="V183" s="7"/>
    </row>
    <row r="184" spans="1:22" s="2" customFormat="1" ht="14.45" customHeight="1">
      <c r="U184" s="7"/>
      <c r="V184" s="7"/>
    </row>
    <row r="185" spans="1:22" s="2" customFormat="1" ht="14.45" customHeight="1">
      <c r="U185" s="7"/>
      <c r="V185" s="7"/>
    </row>
    <row r="186" spans="1:22" s="2" customFormat="1" ht="14.45" customHeight="1">
      <c r="U186" s="7"/>
      <c r="V186" s="7"/>
    </row>
    <row r="187" spans="1:22" s="2" customFormat="1" ht="14.45" customHeight="1">
      <c r="U187" s="7"/>
      <c r="V187" s="7"/>
    </row>
    <row r="188" spans="1:22" s="2" customFormat="1" ht="14.45" customHeight="1">
      <c r="U188" s="7"/>
      <c r="V188" s="7"/>
    </row>
    <row r="189" spans="1:22" s="2" customFormat="1" ht="14.45" customHeight="1">
      <c r="U189" s="7"/>
      <c r="V189" s="7"/>
    </row>
    <row r="190" spans="1:22" s="2" customFormat="1" ht="14.45" customHeight="1">
      <c r="U190" s="7"/>
      <c r="V190" s="7"/>
    </row>
    <row r="191" spans="1:22" s="4" customFormat="1" ht="14.4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U191" s="12"/>
      <c r="V191" s="12"/>
    </row>
    <row r="192" spans="1:22" s="3" customFormat="1" ht="12.9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4"/>
      <c r="M192" s="4"/>
      <c r="N192" s="4"/>
      <c r="O192" s="4"/>
      <c r="P192" s="4"/>
      <c r="U192" s="11"/>
      <c r="V192" s="11"/>
    </row>
    <row r="193" spans="1:22" ht="18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3"/>
      <c r="M193" s="3"/>
      <c r="N193" s="3"/>
      <c r="O193" s="3"/>
      <c r="P193" s="3"/>
    </row>
    <row r="194" spans="1:22" ht="27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</row>
    <row r="195" spans="1:22" s="2" customFormat="1" ht="13.5" customHeight="1">
      <c r="L195" s="1"/>
      <c r="M195" s="1"/>
      <c r="N195" s="1"/>
      <c r="O195" s="1"/>
      <c r="P195" s="1"/>
      <c r="U195" s="7"/>
      <c r="V195" s="7"/>
    </row>
    <row r="196" spans="1:22" s="2" customFormat="1" ht="13.5" customHeight="1">
      <c r="U196" s="7"/>
      <c r="V196" s="7"/>
    </row>
    <row r="197" spans="1:22" s="2" customFormat="1" ht="13.5" customHeight="1">
      <c r="U197" s="7"/>
      <c r="V197" s="7"/>
    </row>
    <row r="198" spans="1:22" s="2" customFormat="1" ht="13.5" customHeight="1">
      <c r="U198" s="7"/>
      <c r="V198" s="7"/>
    </row>
    <row r="199" spans="1:22" s="2" customFormat="1" ht="13.5" customHeight="1">
      <c r="U199" s="7"/>
      <c r="V199" s="7"/>
    </row>
    <row r="200" spans="1:22" s="2" customFormat="1" ht="13.5" customHeight="1">
      <c r="U200" s="7"/>
      <c r="V200" s="7"/>
    </row>
    <row r="201" spans="1:22" s="2" customFormat="1" ht="13.5" customHeight="1">
      <c r="U201" s="7"/>
      <c r="V201" s="7"/>
    </row>
    <row r="202" spans="1:22" s="2" customFormat="1" ht="13.5" customHeight="1">
      <c r="U202" s="7"/>
      <c r="V202" s="7"/>
    </row>
    <row r="203" spans="1:22" s="2" customFormat="1" ht="13.5" customHeight="1">
      <c r="U203" s="7"/>
      <c r="V203" s="7"/>
    </row>
    <row r="204" spans="1:22" s="2" customFormat="1" ht="13.5" customHeight="1">
      <c r="U204" s="7"/>
      <c r="V204" s="7"/>
    </row>
    <row r="205" spans="1:22" s="2" customFormat="1" ht="13.5" customHeight="1">
      <c r="U205" s="7"/>
      <c r="V205" s="7"/>
    </row>
    <row r="206" spans="1:22" s="2" customFormat="1" ht="13.5" customHeight="1">
      <c r="U206" s="7"/>
      <c r="V206" s="7"/>
    </row>
    <row r="207" spans="1:22" s="2" customFormat="1" ht="13.5" customHeight="1">
      <c r="U207" s="7"/>
      <c r="V207" s="7"/>
    </row>
    <row r="208" spans="1:22" s="2" customFormat="1" ht="13.5" customHeight="1">
      <c r="U208" s="7"/>
      <c r="V208" s="7"/>
    </row>
    <row r="209" spans="21:22" s="2" customFormat="1" ht="13.5" customHeight="1">
      <c r="U209" s="7"/>
      <c r="V209" s="7"/>
    </row>
    <row r="210" spans="21:22" s="2" customFormat="1" ht="13.5" customHeight="1">
      <c r="U210" s="7"/>
      <c r="V210" s="7"/>
    </row>
    <row r="211" spans="21:22" s="2" customFormat="1" ht="13.5" customHeight="1">
      <c r="U211" s="7"/>
      <c r="V211" s="7"/>
    </row>
    <row r="212" spans="21:22" s="2" customFormat="1" ht="13.5" customHeight="1">
      <c r="U212" s="7"/>
      <c r="V212" s="7"/>
    </row>
    <row r="213" spans="21:22" s="2" customFormat="1" ht="13.5" customHeight="1">
      <c r="U213" s="7"/>
      <c r="V213" s="7"/>
    </row>
    <row r="214" spans="21:22" s="2" customFormat="1" ht="13.5" customHeight="1">
      <c r="U214" s="7"/>
      <c r="V214" s="7"/>
    </row>
    <row r="215" spans="21:22" s="2" customFormat="1" ht="13.5" customHeight="1">
      <c r="U215" s="7"/>
      <c r="V215" s="7"/>
    </row>
    <row r="216" spans="21:22" s="2" customFormat="1" ht="13.5" customHeight="1">
      <c r="U216" s="7"/>
      <c r="V216" s="7"/>
    </row>
    <row r="217" spans="21:22" s="2" customFormat="1" ht="13.5" customHeight="1">
      <c r="U217" s="7"/>
      <c r="V217" s="7"/>
    </row>
    <row r="218" spans="21:22" s="2" customFormat="1" ht="13.5" customHeight="1">
      <c r="U218" s="7"/>
      <c r="V218" s="7"/>
    </row>
    <row r="219" spans="21:22" s="2" customFormat="1" ht="13.5" customHeight="1">
      <c r="U219" s="7"/>
      <c r="V219" s="7"/>
    </row>
    <row r="220" spans="21:22" s="2" customFormat="1" ht="13.5" customHeight="1">
      <c r="U220" s="7"/>
      <c r="V220" s="7"/>
    </row>
    <row r="221" spans="21:22" s="2" customFormat="1" ht="13.5" customHeight="1">
      <c r="U221" s="7"/>
      <c r="V221" s="7"/>
    </row>
    <row r="222" spans="21:22" s="2" customFormat="1" ht="13.5" customHeight="1">
      <c r="U222" s="7"/>
      <c r="V222" s="7"/>
    </row>
    <row r="223" spans="21:22" s="2" customFormat="1" ht="13.5" customHeight="1">
      <c r="U223" s="7"/>
      <c r="V223" s="7"/>
    </row>
    <row r="224" spans="21:22" s="2" customFormat="1" ht="13.5" customHeight="1">
      <c r="U224" s="7"/>
      <c r="V224" s="7"/>
    </row>
    <row r="225" spans="1:22" s="2" customFormat="1" ht="13.5" customHeight="1">
      <c r="U225" s="7"/>
      <c r="V225" s="7"/>
    </row>
    <row r="226" spans="1:22" s="2" customFormat="1" ht="13.5" customHeight="1">
      <c r="U226" s="7"/>
      <c r="V226" s="7"/>
    </row>
    <row r="227" spans="1:22" s="2" customFormat="1" ht="13.5" customHeight="1">
      <c r="U227" s="7"/>
      <c r="V227" s="7"/>
    </row>
    <row r="228" spans="1:22" s="2" customFormat="1" ht="13.5" customHeight="1">
      <c r="U228" s="7"/>
      <c r="V228" s="7"/>
    </row>
    <row r="229" spans="1:22" s="2" customFormat="1" ht="13.5" customHeight="1">
      <c r="U229" s="7"/>
      <c r="V229" s="7"/>
    </row>
    <row r="230" spans="1:22" s="2" customFormat="1" ht="13.5" customHeight="1">
      <c r="U230" s="7"/>
      <c r="V230" s="7"/>
    </row>
    <row r="231" spans="1:22" s="2" customFormat="1" ht="13.5" customHeight="1">
      <c r="U231" s="7"/>
      <c r="V231" s="7"/>
    </row>
    <row r="232" spans="1:22" s="2" customFormat="1" ht="13.5" customHeight="1">
      <c r="U232" s="7"/>
      <c r="V232" s="7"/>
    </row>
    <row r="233" spans="1:22" s="2" customFormat="1" ht="13.5" customHeight="1">
      <c r="U233" s="7"/>
      <c r="V233" s="7"/>
    </row>
    <row r="234" spans="1:22" s="2" customFormat="1" ht="13.5" customHeight="1">
      <c r="U234" s="7"/>
      <c r="V234" s="7"/>
    </row>
    <row r="235" spans="1:22" s="2" customFormat="1" ht="13.5" customHeight="1">
      <c r="U235" s="7"/>
      <c r="V235" s="7"/>
    </row>
    <row r="236" spans="1:22" s="2" customFormat="1" ht="13.5" customHeight="1">
      <c r="U236" s="7"/>
      <c r="V236" s="7"/>
    </row>
    <row r="237" spans="1:22" s="2" customFormat="1" ht="13.5" customHeight="1">
      <c r="U237" s="7"/>
      <c r="V237" s="7"/>
    </row>
    <row r="238" spans="1:22" s="2" customFormat="1" ht="13.5" customHeight="1">
      <c r="U238" s="7"/>
      <c r="V238" s="7"/>
    </row>
    <row r="239" spans="1:22" s="2" customFormat="1" ht="13.5" customHeight="1">
      <c r="B239" s="13"/>
      <c r="C239" s="13"/>
      <c r="D239" s="13"/>
      <c r="E239" s="13"/>
      <c r="F239" s="13"/>
      <c r="G239" s="13"/>
      <c r="H239" s="13"/>
      <c r="U239" s="7"/>
      <c r="V239" s="7"/>
    </row>
    <row r="240" spans="1:22" s="2" customFormat="1" ht="13.5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25"/>
      <c r="U240" s="7"/>
      <c r="V240" s="7"/>
    </row>
    <row r="241" spans="1:22" s="2" customFormat="1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U241" s="7"/>
      <c r="V241" s="7"/>
    </row>
    <row r="242" spans="1:22" s="2" customFormat="1" ht="13.5" customHeight="1">
      <c r="A242" s="26"/>
      <c r="B242" s="26"/>
      <c r="C242" s="26"/>
      <c r="D242" s="26"/>
      <c r="E242" s="26"/>
      <c r="F242" s="26"/>
      <c r="G242" s="26"/>
      <c r="H242" s="26"/>
      <c r="I242" s="26"/>
      <c r="J242" s="26"/>
      <c r="K242" s="5"/>
      <c r="U242" s="7"/>
      <c r="V242" s="7"/>
    </row>
    <row r="243" spans="1:22" s="2" customFormat="1" ht="13.5" customHeight="1">
      <c r="A243" s="26"/>
      <c r="B243" s="26"/>
      <c r="C243" s="26"/>
      <c r="D243" s="26"/>
      <c r="E243" s="26"/>
      <c r="F243" s="26"/>
      <c r="G243" s="26"/>
      <c r="H243" s="26"/>
      <c r="I243" s="26"/>
      <c r="J243" s="26"/>
      <c r="K243" s="5"/>
      <c r="U243" s="7"/>
      <c r="V243" s="7"/>
    </row>
    <row r="244" spans="1:22" s="2" customFormat="1" ht="13.5" customHeight="1">
      <c r="A244" s="26"/>
      <c r="B244" s="26"/>
      <c r="C244" s="26"/>
      <c r="D244" s="26"/>
      <c r="E244" s="26"/>
      <c r="F244" s="26"/>
      <c r="G244" s="26"/>
      <c r="H244" s="26"/>
      <c r="I244" s="26"/>
      <c r="J244" s="26"/>
      <c r="K244" s="5"/>
      <c r="U244" s="7"/>
      <c r="V244" s="7"/>
    </row>
    <row r="245" spans="1:22" s="2" customFormat="1" ht="13.5" customHeight="1">
      <c r="A245" s="26"/>
      <c r="B245" s="26"/>
      <c r="C245" s="26"/>
      <c r="D245" s="26"/>
      <c r="E245" s="26"/>
      <c r="F245" s="26"/>
      <c r="G245" s="26"/>
      <c r="H245" s="26"/>
      <c r="I245" s="26"/>
      <c r="J245" s="26"/>
      <c r="K245" s="5"/>
      <c r="U245" s="7"/>
      <c r="V245" s="7"/>
    </row>
    <row r="246" spans="1:22" s="2" customFormat="1" ht="13.5" customHeight="1">
      <c r="A246" s="26"/>
      <c r="B246" s="26"/>
      <c r="C246" s="26"/>
      <c r="D246" s="26"/>
      <c r="E246" s="26"/>
      <c r="F246" s="26"/>
      <c r="G246" s="26"/>
      <c r="H246" s="26"/>
      <c r="I246" s="26"/>
      <c r="J246" s="26"/>
      <c r="K246" s="5"/>
      <c r="U246" s="7"/>
      <c r="V246" s="7"/>
    </row>
    <row r="247" spans="1:22" s="2" customFormat="1" ht="13.5" customHeight="1">
      <c r="A247" s="26"/>
      <c r="B247" s="26"/>
      <c r="C247" s="26"/>
      <c r="D247" s="26"/>
      <c r="E247" s="26"/>
      <c r="F247" s="26"/>
      <c r="G247" s="26"/>
      <c r="H247" s="26"/>
      <c r="I247" s="26"/>
      <c r="J247" s="26"/>
      <c r="K247" s="5"/>
      <c r="U247" s="7"/>
      <c r="V247" s="7"/>
    </row>
    <row r="248" spans="1:22" s="2" customFormat="1" ht="13.5" customHeight="1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13"/>
      <c r="U248" s="7"/>
      <c r="V248" s="7"/>
    </row>
    <row r="249" spans="1:22" s="2" customFormat="1" ht="13.5" customHeight="1">
      <c r="A249" s="26"/>
      <c r="B249" s="26"/>
      <c r="C249" s="26"/>
      <c r="D249" s="26"/>
      <c r="E249" s="26"/>
      <c r="F249" s="26"/>
      <c r="G249" s="26"/>
      <c r="H249" s="26"/>
      <c r="I249" s="26"/>
      <c r="J249" s="26"/>
      <c r="K249" s="13"/>
      <c r="U249" s="7"/>
      <c r="V249" s="7"/>
    </row>
    <row r="250" spans="1:22" s="2" customFormat="1" ht="13.5" customHeight="1">
      <c r="A250" s="26"/>
      <c r="B250" s="26"/>
      <c r="C250" s="26"/>
      <c r="D250" s="26"/>
      <c r="E250" s="26"/>
      <c r="F250" s="26"/>
      <c r="G250" s="26"/>
      <c r="H250" s="26"/>
      <c r="I250" s="26"/>
      <c r="J250" s="26"/>
      <c r="K250" s="5"/>
      <c r="U250" s="7"/>
      <c r="V250" s="7"/>
    </row>
    <row r="251" spans="1:22" s="8" customFormat="1" ht="13.5" customHeight="1">
      <c r="A251" s="26"/>
      <c r="B251" s="26"/>
      <c r="C251" s="26"/>
      <c r="D251" s="26"/>
      <c r="E251" s="26"/>
      <c r="F251" s="26"/>
      <c r="G251" s="26"/>
      <c r="H251" s="26"/>
      <c r="I251" s="26"/>
      <c r="J251" s="26"/>
      <c r="K251" s="5"/>
      <c r="L251" s="2"/>
      <c r="M251" s="2"/>
      <c r="N251" s="2"/>
      <c r="O251" s="2"/>
      <c r="P251" s="2"/>
      <c r="U251" s="19"/>
      <c r="V251" s="19"/>
    </row>
    <row r="252" spans="1:22" ht="1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25"/>
      <c r="M252" s="25"/>
      <c r="N252" s="25"/>
      <c r="O252" s="25"/>
      <c r="P252" s="25"/>
    </row>
    <row r="253" spans="1:22" s="5" customFormat="1" ht="18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13"/>
      <c r="L253" s="1"/>
      <c r="M253" s="1"/>
      <c r="N253" s="1"/>
      <c r="O253" s="1"/>
      <c r="P253" s="1"/>
      <c r="U253" s="14"/>
      <c r="V253" s="14"/>
    </row>
    <row r="254" spans="1:22" s="5" customFormat="1" ht="18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U254" s="14"/>
      <c r="V254" s="14"/>
    </row>
    <row r="255" spans="1:22" s="5" customFormat="1" ht="18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U255" s="14"/>
      <c r="V255" s="14"/>
    </row>
    <row r="256" spans="1:22" s="5" customFormat="1" ht="18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U256" s="14"/>
      <c r="V256" s="14"/>
    </row>
    <row r="257" spans="1:22" s="5" customFormat="1" ht="18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U257" s="14"/>
      <c r="V257" s="14"/>
    </row>
    <row r="258" spans="1:22" s="5" customFormat="1" ht="18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U258" s="14"/>
      <c r="V258" s="14"/>
    </row>
    <row r="259" spans="1:22" s="2" customFormat="1" ht="18" customHeight="1">
      <c r="L259" s="5"/>
      <c r="M259" s="5"/>
      <c r="N259" s="5"/>
      <c r="O259" s="5"/>
      <c r="P259" s="5"/>
      <c r="U259" s="7"/>
      <c r="V259" s="7"/>
    </row>
    <row r="260" spans="1:22" s="2" customFormat="1" ht="18" customHeight="1">
      <c r="L260" s="31"/>
      <c r="M260" s="31"/>
      <c r="N260" s="31"/>
      <c r="O260" s="13"/>
      <c r="P260" s="13"/>
      <c r="U260" s="7"/>
      <c r="V260" s="7"/>
    </row>
    <row r="261" spans="1:22" s="5" customFormat="1" ht="18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31"/>
      <c r="M261" s="31"/>
      <c r="N261" s="31"/>
      <c r="O261" s="13"/>
      <c r="P261" s="13"/>
      <c r="U261" s="14"/>
      <c r="V261" s="14"/>
    </row>
    <row r="262" spans="1:22" s="5" customFormat="1" ht="18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U262" s="14"/>
      <c r="V262" s="14"/>
    </row>
    <row r="263" spans="1:22" s="5" customFormat="1" ht="18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U263" s="14"/>
      <c r="V263" s="14"/>
    </row>
    <row r="264" spans="1:22" s="2" customFormat="1" ht="18" customHeight="1">
      <c r="L264" s="5"/>
      <c r="M264" s="5"/>
      <c r="N264" s="5"/>
      <c r="O264" s="5"/>
      <c r="P264" s="5"/>
      <c r="U264" s="7"/>
      <c r="V264" s="7"/>
    </row>
    <row r="265" spans="1:22" s="2" customFormat="1" ht="15" customHeight="1">
      <c r="L265" s="13"/>
      <c r="M265" s="13"/>
      <c r="N265" s="13"/>
      <c r="O265" s="13"/>
      <c r="P265" s="13"/>
      <c r="U265" s="7"/>
      <c r="V265" s="7"/>
    </row>
    <row r="266" spans="1:22" s="2" customFormat="1" ht="15" customHeight="1">
      <c r="L266" s="13"/>
      <c r="M266" s="13"/>
      <c r="N266" s="13"/>
      <c r="O266" s="13"/>
      <c r="P266" s="13"/>
      <c r="U266" s="7"/>
      <c r="V266" s="7"/>
    </row>
    <row r="267" spans="1:22" s="2" customFormat="1" ht="15" customHeight="1">
      <c r="K267" s="13"/>
      <c r="L267" s="13"/>
      <c r="M267" s="13"/>
      <c r="N267" s="13"/>
      <c r="O267" s="13"/>
      <c r="P267" s="13"/>
      <c r="U267" s="7"/>
      <c r="V267" s="7"/>
    </row>
    <row r="268" spans="1:22" s="2" customFormat="1" ht="15" customHeight="1">
      <c r="K268" s="13"/>
      <c r="L268" s="13"/>
      <c r="M268" s="13"/>
      <c r="N268" s="13"/>
      <c r="O268" s="13"/>
      <c r="P268" s="13"/>
      <c r="U268" s="7"/>
      <c r="V268" s="7"/>
    </row>
    <row r="269" spans="1:22" s="2" customFormat="1" ht="15" customHeight="1">
      <c r="K269" s="13"/>
      <c r="L269" s="13"/>
      <c r="M269" s="13"/>
      <c r="N269" s="13"/>
      <c r="O269" s="13"/>
      <c r="P269" s="13"/>
      <c r="U269" s="7"/>
      <c r="V269" s="7"/>
    </row>
    <row r="270" spans="1:22" s="2" customFormat="1" ht="15" customHeight="1">
      <c r="K270" s="13"/>
      <c r="L270" s="13"/>
      <c r="M270" s="13"/>
      <c r="N270" s="13"/>
      <c r="O270" s="13"/>
      <c r="P270" s="13"/>
      <c r="U270" s="7"/>
      <c r="V270" s="7"/>
    </row>
    <row r="271" spans="1:22" s="2" customFormat="1" ht="15" customHeight="1">
      <c r="K271" s="13"/>
      <c r="L271" s="13"/>
      <c r="M271" s="13"/>
      <c r="N271" s="13"/>
      <c r="O271" s="13"/>
      <c r="P271" s="13"/>
      <c r="U271" s="7"/>
      <c r="V271" s="7"/>
    </row>
    <row r="272" spans="1:22" s="2" customFormat="1" ht="15" customHeight="1">
      <c r="K272" s="13"/>
      <c r="L272" s="31"/>
      <c r="M272" s="31"/>
      <c r="N272" s="31"/>
      <c r="O272" s="13"/>
      <c r="P272" s="13"/>
      <c r="U272" s="7"/>
      <c r="V272" s="7"/>
    </row>
    <row r="273" spans="1:22" s="2" customFormat="1" ht="15" customHeight="1">
      <c r="K273" s="13"/>
      <c r="L273" s="31"/>
      <c r="M273" s="31"/>
      <c r="N273" s="31"/>
      <c r="O273" s="13"/>
      <c r="P273" s="13"/>
      <c r="U273" s="7"/>
      <c r="V273" s="7"/>
    </row>
    <row r="274" spans="1:22" s="2" customFormat="1" ht="15" customHeight="1">
      <c r="K274" s="13"/>
      <c r="L274" s="31"/>
      <c r="M274" s="31"/>
      <c r="N274" s="31"/>
      <c r="O274" s="13"/>
      <c r="P274" s="13"/>
      <c r="U274" s="7"/>
      <c r="V274" s="7"/>
    </row>
    <row r="275" spans="1:22" s="2" customFormat="1" ht="15" customHeight="1">
      <c r="K275" s="13"/>
      <c r="L275" s="13"/>
      <c r="M275" s="13"/>
      <c r="N275" s="13"/>
      <c r="O275" s="13"/>
      <c r="P275" s="13"/>
      <c r="U275" s="7"/>
      <c r="V275" s="7"/>
    </row>
    <row r="276" spans="1:22" s="2" customFormat="1" ht="15" customHeight="1">
      <c r="K276" s="13"/>
      <c r="L276" s="31"/>
      <c r="M276" s="31"/>
      <c r="N276" s="31"/>
      <c r="O276" s="13"/>
      <c r="P276" s="13"/>
      <c r="U276" s="7"/>
      <c r="V276" s="7"/>
    </row>
    <row r="277" spans="1:22" s="2" customFormat="1" ht="15" customHeight="1">
      <c r="K277" s="13"/>
      <c r="L277" s="31"/>
      <c r="M277" s="31"/>
      <c r="N277" s="31"/>
      <c r="O277" s="13"/>
      <c r="P277" s="13"/>
      <c r="U277" s="7"/>
      <c r="V277" s="7"/>
    </row>
    <row r="278" spans="1:22" s="2" customFormat="1" ht="15" customHeight="1">
      <c r="K278" s="13"/>
      <c r="L278" s="31"/>
      <c r="M278" s="31"/>
      <c r="N278" s="31"/>
      <c r="O278" s="13"/>
      <c r="P278" s="13"/>
      <c r="U278" s="7"/>
      <c r="V278" s="7"/>
    </row>
    <row r="279" spans="1:22" s="2" customFormat="1" ht="15" customHeight="1">
      <c r="K279" s="13"/>
      <c r="L279" s="31"/>
      <c r="M279" s="31"/>
      <c r="N279" s="31"/>
      <c r="O279" s="13"/>
      <c r="P279" s="13"/>
      <c r="U279" s="7"/>
      <c r="V279" s="7"/>
    </row>
    <row r="280" spans="1:22" s="2" customFormat="1" ht="15" customHeight="1">
      <c r="F280" s="1"/>
      <c r="G280" s="1"/>
      <c r="H280" s="1"/>
      <c r="I280" s="1"/>
      <c r="J280" s="1"/>
      <c r="K280" s="13"/>
      <c r="L280" s="31"/>
      <c r="M280" s="31"/>
      <c r="N280" s="31"/>
      <c r="O280" s="13"/>
      <c r="P280" s="13"/>
      <c r="U280" s="7"/>
      <c r="V280" s="7"/>
    </row>
    <row r="281" spans="1:22" s="2" customFormat="1" ht="1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31"/>
      <c r="M281" s="31"/>
      <c r="N281" s="31"/>
      <c r="O281" s="13"/>
      <c r="P281" s="13"/>
      <c r="U281" s="7"/>
      <c r="V281" s="7"/>
    </row>
    <row r="282" spans="1:22" s="2" customFormat="1" ht="1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31"/>
      <c r="M282" s="31"/>
      <c r="N282" s="31"/>
      <c r="O282" s="13"/>
      <c r="P282" s="13"/>
      <c r="U282" s="7"/>
      <c r="V282" s="7"/>
    </row>
    <row r="283" spans="1:22" s="2" customFormat="1" ht="1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31"/>
      <c r="M283" s="31"/>
      <c r="N283" s="31"/>
      <c r="O283" s="13"/>
      <c r="P283" s="13"/>
      <c r="U283" s="7"/>
      <c r="V283" s="7"/>
    </row>
    <row r="284" spans="1:22" s="2" customFormat="1" ht="1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31"/>
      <c r="M284" s="31"/>
      <c r="N284" s="31"/>
      <c r="O284" s="13"/>
      <c r="P284" s="13"/>
      <c r="U284" s="7"/>
      <c r="V284" s="7"/>
    </row>
    <row r="285" spans="1:22" s="2" customFormat="1" ht="1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31"/>
      <c r="M285" s="31"/>
      <c r="N285" s="31"/>
      <c r="O285" s="13"/>
      <c r="P285" s="13"/>
      <c r="U285" s="7"/>
      <c r="V285" s="7"/>
    </row>
    <row r="286" spans="1:22" s="2" customFormat="1" ht="1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31"/>
      <c r="M286" s="31"/>
      <c r="N286" s="31"/>
      <c r="O286" s="13"/>
      <c r="P286" s="13"/>
      <c r="U286" s="7"/>
      <c r="V286" s="7"/>
    </row>
    <row r="287" spans="1:22" s="2" customFormat="1" ht="1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31"/>
      <c r="M287" s="31"/>
      <c r="N287" s="31"/>
      <c r="O287" s="13"/>
      <c r="P287" s="13"/>
      <c r="U287" s="7"/>
      <c r="V287" s="7"/>
    </row>
    <row r="288" spans="1:22" s="2" customFormat="1" ht="1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31"/>
      <c r="M288" s="31"/>
      <c r="N288" s="31"/>
      <c r="O288" s="13"/>
      <c r="P288" s="13"/>
      <c r="U288" s="7"/>
      <c r="V288" s="7"/>
    </row>
    <row r="289" spans="1:22" s="2" customFormat="1" ht="1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31"/>
      <c r="M289" s="31"/>
      <c r="N289" s="31"/>
      <c r="O289" s="13"/>
      <c r="P289" s="13"/>
      <c r="U289" s="7"/>
      <c r="V289" s="7"/>
    </row>
    <row r="290" spans="1:22" s="2" customFormat="1" ht="1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31"/>
      <c r="M290" s="31"/>
      <c r="N290" s="31"/>
      <c r="O290" s="13"/>
      <c r="P290" s="13"/>
      <c r="U290" s="7"/>
      <c r="V290" s="7"/>
    </row>
    <row r="291" spans="1:22" s="2" customFormat="1" ht="1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31"/>
      <c r="M291" s="31"/>
      <c r="N291" s="31"/>
      <c r="O291" s="13"/>
      <c r="P291" s="13"/>
      <c r="U291" s="7"/>
      <c r="V291" s="7"/>
    </row>
    <row r="292" spans="1:22" ht="18" customHeight="1">
      <c r="L292" s="31"/>
      <c r="M292" s="31"/>
      <c r="N292" s="31"/>
      <c r="O292" s="13"/>
      <c r="P292" s="13"/>
    </row>
  </sheetData>
  <mergeCells count="39">
    <mergeCell ref="L37:M37"/>
    <mergeCell ref="L38:M38"/>
    <mergeCell ref="L39:M39"/>
    <mergeCell ref="L31:M31"/>
    <mergeCell ref="L32:M32"/>
    <mergeCell ref="L33:M33"/>
    <mergeCell ref="L34:M34"/>
    <mergeCell ref="L35:M35"/>
    <mergeCell ref="L36:M36"/>
    <mergeCell ref="L30:M30"/>
    <mergeCell ref="L19:M19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18:M18"/>
    <mergeCell ref="L7:M7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A1:M1"/>
    <mergeCell ref="A2:M2"/>
    <mergeCell ref="A3:M3"/>
    <mergeCell ref="A4:M4"/>
    <mergeCell ref="A6:K6"/>
    <mergeCell ref="L6:M6"/>
  </mergeCells>
  <phoneticPr fontId="61"/>
  <printOptions horizontalCentered="1"/>
  <pageMargins left="0" right="0" top="0.51181102362204722" bottom="0.59055118110236227" header="0.35433070866141736" footer="0.31496062992125984"/>
  <pageSetup paperSize="9" scale="122" orientation="portrait" cellComments="asDisplayed"/>
  <rowBreaks count="2" manualBreakCount="2">
    <brk id="136" max="16383" man="1"/>
    <brk id="19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98"/>
  <sheetViews>
    <sheetView workbookViewId="0">
      <selection activeCell="M16" sqref="M16"/>
    </sheetView>
  </sheetViews>
  <sheetFormatPr defaultColWidth="9" defaultRowHeight="18" customHeight="1"/>
  <cols>
    <col min="1" max="1" width="1.125" style="1" customWidth="1"/>
    <col min="2" max="2" width="1.5" style="1" customWidth="1"/>
    <col min="3" max="8" width="2" style="1" customWidth="1"/>
    <col min="9" max="9" width="9.5" style="1" customWidth="1"/>
    <col min="10" max="11" width="7.125" style="1" customWidth="1"/>
    <col min="12" max="14" width="13.5" style="1" customWidth="1"/>
    <col min="15" max="15" width="1" style="1" customWidth="1"/>
    <col min="16" max="16" width="10.25" style="1" hidden="1" customWidth="1"/>
    <col min="17" max="17" width="12.125" style="1" hidden="1" customWidth="1"/>
    <col min="18" max="18" width="13.5" style="1" hidden="1" customWidth="1"/>
    <col min="19" max="29" width="9" style="1" hidden="1" customWidth="1"/>
    <col min="30" max="31" width="9" style="21" hidden="1" customWidth="1"/>
    <col min="32" max="32" width="13.5" style="21" hidden="1" customWidth="1"/>
    <col min="33" max="42" width="9" style="21" hidden="1" customWidth="1"/>
    <col min="43" max="16384" width="9" style="1"/>
  </cols>
  <sheetData>
    <row r="1" spans="1:42" ht="18" customHeight="1">
      <c r="B1" s="269" t="s">
        <v>152</v>
      </c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</row>
    <row r="2" spans="1:42" ht="18.75" customHeight="1">
      <c r="A2" s="24"/>
      <c r="B2" s="270" t="s">
        <v>212</v>
      </c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</row>
    <row r="3" spans="1:42" ht="14.45" customHeight="1">
      <c r="A3" s="169"/>
      <c r="B3" s="271" t="s">
        <v>306</v>
      </c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AD3" s="46" t="s">
        <v>205</v>
      </c>
      <c r="AE3" s="46" t="s">
        <v>206</v>
      </c>
      <c r="AF3" s="46" t="s">
        <v>207</v>
      </c>
      <c r="AG3" s="46" t="s">
        <v>208</v>
      </c>
    </row>
    <row r="4" spans="1:42" ht="14.45" customHeight="1">
      <c r="A4" s="169"/>
      <c r="B4" s="271" t="s">
        <v>307</v>
      </c>
      <c r="C4" s="271"/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271"/>
      <c r="AD4" s="122">
        <v>112</v>
      </c>
      <c r="AE4" s="123">
        <f t="shared" ref="AE4:AG4" si="0">L8</f>
        <v>108483758</v>
      </c>
      <c r="AF4" s="62">
        <f t="shared" si="0"/>
        <v>-28427566</v>
      </c>
      <c r="AG4" s="62" t="str">
        <f t="shared" si="0"/>
        <v>-</v>
      </c>
      <c r="AP4" s="21" t="s">
        <v>204</v>
      </c>
    </row>
    <row r="5" spans="1:42" ht="15.75" customHeight="1" thickBot="1">
      <c r="A5" s="169"/>
      <c r="B5" s="100"/>
      <c r="C5" s="24"/>
      <c r="D5" s="24"/>
      <c r="E5" s="24"/>
      <c r="F5" s="24"/>
      <c r="G5" s="24"/>
      <c r="H5" s="24"/>
      <c r="I5" s="106"/>
      <c r="J5" s="24"/>
      <c r="K5" s="114"/>
      <c r="L5" s="24"/>
      <c r="M5" s="24"/>
      <c r="N5" s="183" t="s">
        <v>214</v>
      </c>
      <c r="AD5" s="122">
        <v>113</v>
      </c>
      <c r="AE5" s="123">
        <v>0</v>
      </c>
      <c r="AF5" s="117">
        <f t="shared" ref="AF5:AF14" si="1">M9</f>
        <v>-20223001</v>
      </c>
      <c r="AG5" s="62">
        <f t="shared" ref="AG5:AG9" si="2">N9</f>
        <v>0</v>
      </c>
    </row>
    <row r="6" spans="1:42" ht="12.75" customHeight="1">
      <c r="B6" s="272" t="s">
        <v>0</v>
      </c>
      <c r="C6" s="273"/>
      <c r="D6" s="273"/>
      <c r="E6" s="273"/>
      <c r="F6" s="273"/>
      <c r="G6" s="273"/>
      <c r="H6" s="273"/>
      <c r="I6" s="274"/>
      <c r="J6" s="278" t="s">
        <v>153</v>
      </c>
      <c r="K6" s="273"/>
      <c r="L6" s="105"/>
      <c r="M6" s="105"/>
      <c r="N6" s="172"/>
      <c r="AD6" s="122">
        <v>114</v>
      </c>
      <c r="AE6" s="123">
        <v>0</v>
      </c>
      <c r="AF6" s="117">
        <f t="shared" si="1"/>
        <v>17717995</v>
      </c>
      <c r="AG6" s="62" t="str">
        <f t="shared" si="2"/>
        <v>-</v>
      </c>
    </row>
    <row r="7" spans="1:42" ht="29.25" customHeight="1" thickBot="1">
      <c r="B7" s="275"/>
      <c r="C7" s="276"/>
      <c r="D7" s="276"/>
      <c r="E7" s="276"/>
      <c r="F7" s="276"/>
      <c r="G7" s="276"/>
      <c r="H7" s="276"/>
      <c r="I7" s="277"/>
      <c r="J7" s="279"/>
      <c r="K7" s="276"/>
      <c r="L7" s="102" t="s">
        <v>154</v>
      </c>
      <c r="M7" s="102" t="s">
        <v>155</v>
      </c>
      <c r="N7" s="181" t="s">
        <v>58</v>
      </c>
      <c r="AD7" s="122">
        <v>115</v>
      </c>
      <c r="AE7" s="123">
        <v>0</v>
      </c>
      <c r="AF7" s="117">
        <f t="shared" si="1"/>
        <v>12350398</v>
      </c>
      <c r="AG7" s="62">
        <f t="shared" si="2"/>
        <v>0</v>
      </c>
    </row>
    <row r="8" spans="1:42" ht="15.95" customHeight="1">
      <c r="A8" s="3"/>
      <c r="B8" s="179" t="s">
        <v>82</v>
      </c>
      <c r="C8" s="59"/>
      <c r="D8" s="59"/>
      <c r="E8" s="59"/>
      <c r="F8" s="59"/>
      <c r="G8" s="59"/>
      <c r="H8" s="59"/>
      <c r="I8" s="133"/>
      <c r="J8" s="282">
        <v>80056192</v>
      </c>
      <c r="K8" s="283"/>
      <c r="L8" s="131">
        <v>108483758</v>
      </c>
      <c r="M8" s="111">
        <v>-28427566</v>
      </c>
      <c r="N8" s="156" t="s">
        <v>165</v>
      </c>
      <c r="O8" s="75"/>
      <c r="P8" s="152" t="s">
        <v>138</v>
      </c>
      <c r="Q8" s="75"/>
      <c r="R8" s="97" t="e">
        <f>IF(SUM(J8)=SUM(#REF!),"OK",SUM(J8)-SUM(#REF!))</f>
        <v>#REF!</v>
      </c>
      <c r="T8" s="6"/>
      <c r="U8" s="192" t="s">
        <v>164</v>
      </c>
      <c r="V8" s="2"/>
      <c r="W8" s="2"/>
      <c r="X8" s="2"/>
      <c r="AD8" s="122">
        <v>116</v>
      </c>
      <c r="AE8" s="123">
        <v>0</v>
      </c>
      <c r="AF8" s="117">
        <f t="shared" si="1"/>
        <v>5367597</v>
      </c>
      <c r="AG8" s="62">
        <f t="shared" si="2"/>
        <v>0</v>
      </c>
    </row>
    <row r="9" spans="1:42" ht="15.95" customHeight="1">
      <c r="A9" s="3"/>
      <c r="B9" s="104"/>
      <c r="C9" s="56" t="s">
        <v>83</v>
      </c>
      <c r="D9" s="56"/>
      <c r="E9" s="56"/>
      <c r="F9" s="56"/>
      <c r="G9" s="56"/>
      <c r="H9" s="56"/>
      <c r="I9" s="47"/>
      <c r="J9" s="280">
        <v>-20223001</v>
      </c>
      <c r="K9" s="281"/>
      <c r="L9" s="84"/>
      <c r="M9" s="74">
        <v>-20223001</v>
      </c>
      <c r="N9" s="144"/>
      <c r="O9" s="75"/>
      <c r="P9" s="75">
        <f>全体行政コスト計算書【千円】!L39</f>
        <v>-20223001</v>
      </c>
      <c r="Q9" s="97" t="str">
        <f>IF(P9=J9,"OK",P9-J9)</f>
        <v>OK</v>
      </c>
      <c r="R9" s="97" t="e">
        <f>IF(SUM(J9)=SUM(#REF!),"OK",SUM(J9)-SUM(#REF!))</f>
        <v>#REF!</v>
      </c>
      <c r="T9" s="2"/>
      <c r="U9" s="7"/>
      <c r="V9" s="2"/>
      <c r="W9" s="2"/>
      <c r="X9" s="2"/>
      <c r="AD9" s="122">
        <v>117</v>
      </c>
      <c r="AE9" s="123">
        <v>0</v>
      </c>
      <c r="AF9" s="117">
        <f t="shared" si="1"/>
        <v>-2505006</v>
      </c>
      <c r="AG9" s="62" t="str">
        <f t="shared" si="2"/>
        <v>-</v>
      </c>
    </row>
    <row r="10" spans="1:42" ht="15.95" customHeight="1">
      <c r="B10" s="136"/>
      <c r="C10" s="47" t="s">
        <v>84</v>
      </c>
      <c r="D10" s="47"/>
      <c r="E10" s="47"/>
      <c r="F10" s="47"/>
      <c r="G10" s="47"/>
      <c r="H10" s="47"/>
      <c r="I10" s="47"/>
      <c r="J10" s="280">
        <v>17717995</v>
      </c>
      <c r="K10" s="281"/>
      <c r="L10" s="84"/>
      <c r="M10" s="74">
        <v>17717995</v>
      </c>
      <c r="N10" s="96" t="s">
        <v>165</v>
      </c>
      <c r="O10" s="75"/>
      <c r="P10" s="75"/>
      <c r="Q10" s="75"/>
      <c r="R10" s="97" t="e">
        <f>IF(SUM(J10)=SUM(#REF!),"OK",SUM(J10)-SUM(#REF!))</f>
        <v>#REF!</v>
      </c>
      <c r="T10" s="2"/>
      <c r="U10" s="7" t="s">
        <v>168</v>
      </c>
      <c r="V10" s="2"/>
      <c r="W10" s="2"/>
      <c r="X10" s="2"/>
      <c r="AD10" s="122">
        <v>118</v>
      </c>
      <c r="AE10" s="123">
        <f t="shared" ref="AE10:AE16" si="3">L14</f>
        <v>-3116671</v>
      </c>
      <c r="AF10" s="62">
        <f t="shared" si="1"/>
        <v>3116671</v>
      </c>
      <c r="AG10" s="62">
        <v>0</v>
      </c>
    </row>
    <row r="11" spans="1:42" s="2" customFormat="1" ht="15.95" customHeight="1">
      <c r="A11" s="1"/>
      <c r="B11" s="128"/>
      <c r="C11" s="47"/>
      <c r="D11" s="28" t="s">
        <v>85</v>
      </c>
      <c r="E11" s="28"/>
      <c r="F11" s="28"/>
      <c r="G11" s="28"/>
      <c r="H11" s="28"/>
      <c r="I11" s="47"/>
      <c r="J11" s="280">
        <v>12350398</v>
      </c>
      <c r="K11" s="281"/>
      <c r="L11" s="84"/>
      <c r="M11" s="74">
        <v>12350398</v>
      </c>
      <c r="N11" s="96"/>
      <c r="O11" s="38"/>
      <c r="P11" s="38"/>
      <c r="Q11" s="38"/>
      <c r="R11" s="97" t="e">
        <f>IF(SUM(J11)=SUM(#REF!),"OK",SUM(J11)-SUM(#REF!))</f>
        <v>#REF!</v>
      </c>
      <c r="AD11" s="122">
        <v>119</v>
      </c>
      <c r="AE11" s="123">
        <f t="shared" si="3"/>
        <v>3662101</v>
      </c>
      <c r="AF11" s="62">
        <f t="shared" si="1"/>
        <v>-3662101</v>
      </c>
      <c r="AG11" s="62">
        <v>0</v>
      </c>
      <c r="AH11" s="7"/>
      <c r="AI11" s="7"/>
      <c r="AJ11" s="7"/>
      <c r="AK11" s="7"/>
      <c r="AL11" s="7"/>
      <c r="AM11" s="7"/>
      <c r="AN11" s="7"/>
      <c r="AO11" s="7"/>
      <c r="AP11" s="7"/>
    </row>
    <row r="12" spans="1:42" s="2" customFormat="1" ht="15.95" customHeight="1">
      <c r="A12" s="1"/>
      <c r="B12" s="99"/>
      <c r="C12" s="36"/>
      <c r="D12" s="36" t="s">
        <v>86</v>
      </c>
      <c r="E12" s="36"/>
      <c r="F12" s="36"/>
      <c r="G12" s="36"/>
      <c r="H12" s="36"/>
      <c r="I12" s="110"/>
      <c r="J12" s="280">
        <v>5367597</v>
      </c>
      <c r="K12" s="281"/>
      <c r="L12" s="139"/>
      <c r="M12" s="74">
        <v>5367597</v>
      </c>
      <c r="N12" s="96"/>
      <c r="O12" s="38"/>
      <c r="P12" s="38"/>
      <c r="Q12" s="38"/>
      <c r="R12" s="97" t="e">
        <f>IF(SUM(J12)=SUM(#REF!),"OK",SUM(J12)-SUM(#REF!))</f>
        <v>#REF!</v>
      </c>
      <c r="AD12" s="122">
        <v>120</v>
      </c>
      <c r="AE12" s="123">
        <f t="shared" si="3"/>
        <v>-7189768</v>
      </c>
      <c r="AF12" s="62">
        <f t="shared" si="1"/>
        <v>7189768</v>
      </c>
      <c r="AG12" s="62">
        <v>0</v>
      </c>
      <c r="AH12" s="7"/>
      <c r="AI12" s="7"/>
      <c r="AJ12" s="7"/>
      <c r="AK12" s="7"/>
      <c r="AL12" s="7"/>
      <c r="AM12" s="7"/>
      <c r="AN12" s="7"/>
      <c r="AO12" s="7"/>
      <c r="AP12" s="7"/>
    </row>
    <row r="13" spans="1:42" s="2" customFormat="1" ht="15.95" customHeight="1">
      <c r="A13" s="1"/>
      <c r="B13" s="164"/>
      <c r="C13" s="55" t="s">
        <v>87</v>
      </c>
      <c r="D13" s="151"/>
      <c r="E13" s="55"/>
      <c r="F13" s="55"/>
      <c r="G13" s="55"/>
      <c r="H13" s="55"/>
      <c r="I13" s="180"/>
      <c r="J13" s="284">
        <v>-2505006</v>
      </c>
      <c r="K13" s="285"/>
      <c r="L13" s="175"/>
      <c r="M13" s="109">
        <v>-2505006</v>
      </c>
      <c r="N13" s="155" t="s">
        <v>165</v>
      </c>
      <c r="O13" s="38"/>
      <c r="P13" s="38"/>
      <c r="Q13" s="38"/>
      <c r="R13" s="97" t="e">
        <f>IF(SUM(J13)=SUM(#REF!),"OK",SUM(J13)-SUM(#REF!))</f>
        <v>#REF!</v>
      </c>
      <c r="AD13" s="122">
        <v>121</v>
      </c>
      <c r="AE13" s="123">
        <f t="shared" si="3"/>
        <v>990442</v>
      </c>
      <c r="AF13" s="62">
        <f t="shared" si="1"/>
        <v>-990442</v>
      </c>
      <c r="AG13" s="62">
        <v>0</v>
      </c>
      <c r="AH13" s="7"/>
      <c r="AI13" s="7"/>
      <c r="AJ13" s="7"/>
      <c r="AK13" s="7"/>
      <c r="AL13" s="7"/>
      <c r="AM13" s="7"/>
      <c r="AN13" s="7"/>
      <c r="AO13" s="7"/>
      <c r="AP13" s="7"/>
    </row>
    <row r="14" spans="1:42" s="2" customFormat="1" ht="15.95" customHeight="1">
      <c r="B14" s="104"/>
      <c r="C14" s="51" t="s">
        <v>156</v>
      </c>
      <c r="D14" s="51"/>
      <c r="E14" s="51"/>
      <c r="F14" s="28"/>
      <c r="G14" s="28"/>
      <c r="H14" s="28"/>
      <c r="I14" s="47"/>
      <c r="J14" s="286"/>
      <c r="K14" s="287"/>
      <c r="L14" s="113">
        <v>-3116671</v>
      </c>
      <c r="M14" s="113">
        <v>3116671</v>
      </c>
      <c r="N14" s="159"/>
      <c r="O14" s="38"/>
      <c r="P14" s="38"/>
      <c r="Q14" s="38"/>
      <c r="R14" s="97" t="e">
        <f>IF(SUM(J14)=SUM(#REF!),"OK",SUM(J14)-SUM(#REF!))</f>
        <v>#REF!</v>
      </c>
      <c r="AD14" s="122">
        <v>122</v>
      </c>
      <c r="AE14" s="123">
        <f t="shared" si="3"/>
        <v>-579446</v>
      </c>
      <c r="AF14" s="62">
        <f t="shared" si="1"/>
        <v>579446</v>
      </c>
      <c r="AG14" s="62">
        <v>0</v>
      </c>
      <c r="AH14" s="7"/>
      <c r="AI14" s="7"/>
      <c r="AJ14" s="7"/>
      <c r="AK14" s="7"/>
      <c r="AL14" s="7"/>
      <c r="AM14" s="7"/>
      <c r="AN14" s="7"/>
      <c r="AO14" s="7"/>
      <c r="AP14" s="7"/>
    </row>
    <row r="15" spans="1:42" s="2" customFormat="1" ht="15.95" customHeight="1">
      <c r="B15" s="104"/>
      <c r="C15" s="51"/>
      <c r="D15" s="51" t="s">
        <v>88</v>
      </c>
      <c r="E15" s="28"/>
      <c r="F15" s="28"/>
      <c r="G15" s="28"/>
      <c r="H15" s="28"/>
      <c r="I15" s="47"/>
      <c r="J15" s="286"/>
      <c r="K15" s="287"/>
      <c r="L15" s="113">
        <v>3662101</v>
      </c>
      <c r="M15" s="74">
        <v>-3662101</v>
      </c>
      <c r="N15" s="159"/>
      <c r="O15" s="38"/>
      <c r="P15" s="38"/>
      <c r="Q15" s="38"/>
      <c r="R15" s="97" t="e">
        <f>IF(SUM(J15)=SUM(#REF!),"OK",SUM(J15)-SUM(#REF!))</f>
        <v>#REF!</v>
      </c>
      <c r="AD15" s="122">
        <v>123</v>
      </c>
      <c r="AE15" s="123" t="str">
        <f t="shared" si="3"/>
        <v>-</v>
      </c>
      <c r="AF15" s="62">
        <v>0</v>
      </c>
      <c r="AG15" s="62">
        <v>0</v>
      </c>
      <c r="AH15" s="7"/>
      <c r="AI15" s="7"/>
      <c r="AJ15" s="7"/>
      <c r="AK15" s="7"/>
      <c r="AL15" s="7"/>
      <c r="AM15" s="7"/>
      <c r="AN15" s="7"/>
      <c r="AO15" s="7"/>
      <c r="AP15" s="7"/>
    </row>
    <row r="16" spans="1:42" s="2" customFormat="1" ht="15.95" customHeight="1">
      <c r="B16" s="104"/>
      <c r="C16" s="51"/>
      <c r="D16" s="51" t="s">
        <v>89</v>
      </c>
      <c r="E16" s="51"/>
      <c r="F16" s="28"/>
      <c r="G16" s="28"/>
      <c r="H16" s="28"/>
      <c r="I16" s="47"/>
      <c r="J16" s="286"/>
      <c r="K16" s="287"/>
      <c r="L16" s="113">
        <v>-7189768</v>
      </c>
      <c r="M16" s="74">
        <v>7189768</v>
      </c>
      <c r="N16" s="159"/>
      <c r="O16" s="38"/>
      <c r="P16" s="38"/>
      <c r="Q16" s="38"/>
      <c r="R16" s="97" t="e">
        <f>IF(SUM(J16)=SUM(#REF!),"OK",SUM(J16)-SUM(#REF!))</f>
        <v>#REF!</v>
      </c>
      <c r="AD16" s="122">
        <v>124</v>
      </c>
      <c r="AE16" s="123">
        <f t="shared" si="3"/>
        <v>767</v>
      </c>
      <c r="AF16" s="62">
        <v>0</v>
      </c>
      <c r="AG16" s="62">
        <v>0</v>
      </c>
      <c r="AH16" s="7"/>
      <c r="AI16" s="7"/>
      <c r="AJ16" s="7"/>
      <c r="AK16" s="7"/>
      <c r="AL16" s="7"/>
      <c r="AM16" s="7"/>
      <c r="AN16" s="7"/>
      <c r="AO16" s="7"/>
      <c r="AP16" s="7"/>
    </row>
    <row r="17" spans="2:42" s="2" customFormat="1" ht="15.95" customHeight="1">
      <c r="B17" s="104"/>
      <c r="C17" s="51"/>
      <c r="D17" s="51" t="s">
        <v>90</v>
      </c>
      <c r="E17" s="51"/>
      <c r="F17" s="28"/>
      <c r="G17" s="28"/>
      <c r="H17" s="28"/>
      <c r="I17" s="47"/>
      <c r="J17" s="286"/>
      <c r="K17" s="287"/>
      <c r="L17" s="113">
        <v>990442</v>
      </c>
      <c r="M17" s="74">
        <v>-990442</v>
      </c>
      <c r="N17" s="159"/>
      <c r="O17" s="38"/>
      <c r="P17" s="38"/>
      <c r="Q17" s="38"/>
      <c r="R17" s="97" t="e">
        <f>IF(SUM(J17)=SUM(#REF!),"OK",SUM(J17)-SUM(#REF!))</f>
        <v>#REF!</v>
      </c>
      <c r="T17" s="13"/>
      <c r="U17" s="13"/>
      <c r="AD17" s="122">
        <v>1005</v>
      </c>
      <c r="AE17" s="123">
        <v>0</v>
      </c>
      <c r="AF17" s="62">
        <v>0</v>
      </c>
      <c r="AG17" s="62" t="str">
        <f t="shared" ref="AG17:AG18" si="4">N21</f>
        <v>-</v>
      </c>
      <c r="AH17" s="7"/>
      <c r="AI17" s="7"/>
      <c r="AJ17" s="7"/>
      <c r="AK17" s="7"/>
      <c r="AL17" s="7"/>
      <c r="AM17" s="7"/>
      <c r="AN17" s="7"/>
      <c r="AO17" s="7"/>
      <c r="AP17" s="7"/>
    </row>
    <row r="18" spans="2:42" s="2" customFormat="1" ht="15.95" customHeight="1">
      <c r="B18" s="104"/>
      <c r="C18" s="51"/>
      <c r="D18" s="51" t="s">
        <v>91</v>
      </c>
      <c r="E18" s="51"/>
      <c r="F18" s="28"/>
      <c r="G18" s="116"/>
      <c r="H18" s="28"/>
      <c r="I18" s="47"/>
      <c r="J18" s="286"/>
      <c r="K18" s="287"/>
      <c r="L18" s="113">
        <v>-579446</v>
      </c>
      <c r="M18" s="74">
        <v>579446</v>
      </c>
      <c r="N18" s="159"/>
      <c r="O18" s="38"/>
      <c r="P18" s="38"/>
      <c r="Q18" s="38"/>
      <c r="R18" s="97" t="e">
        <f>IF(SUM(J18)=SUM(#REF!),"OK",SUM(J18)-SUM(#REF!))</f>
        <v>#REF!</v>
      </c>
      <c r="T18" s="13"/>
      <c r="U18" s="13"/>
      <c r="AD18" s="122">
        <v>1006</v>
      </c>
      <c r="AE18" s="123">
        <v>0</v>
      </c>
      <c r="AF18" s="62">
        <v>0</v>
      </c>
      <c r="AG18" s="62" t="str">
        <f t="shared" si="4"/>
        <v>-</v>
      </c>
      <c r="AH18" s="7"/>
      <c r="AI18" s="7"/>
      <c r="AJ18" s="7"/>
      <c r="AK18" s="7"/>
      <c r="AL18" s="7"/>
      <c r="AM18" s="7"/>
      <c r="AN18" s="7"/>
      <c r="AO18" s="7"/>
      <c r="AP18" s="7"/>
    </row>
    <row r="19" spans="2:42" s="2" customFormat="1" ht="15.95" customHeight="1">
      <c r="B19" s="104"/>
      <c r="C19" s="51" t="s">
        <v>92</v>
      </c>
      <c r="D19" s="28"/>
      <c r="E19" s="28"/>
      <c r="F19" s="28"/>
      <c r="G19" s="28"/>
      <c r="H19" s="28"/>
      <c r="I19" s="47"/>
      <c r="J19" s="280" t="s">
        <v>165</v>
      </c>
      <c r="K19" s="281"/>
      <c r="L19" s="113" t="s">
        <v>165</v>
      </c>
      <c r="M19" s="84"/>
      <c r="N19" s="159"/>
      <c r="O19" s="38"/>
      <c r="P19" s="38"/>
      <c r="Q19" s="38"/>
      <c r="R19" s="97" t="e">
        <f>IF(SUM(J19)=SUM(#REF!),"OK",SUM(J19)-SUM(#REF!))</f>
        <v>#REF!</v>
      </c>
      <c r="T19" s="13"/>
      <c r="U19" s="13"/>
      <c r="AD19" s="122">
        <v>125</v>
      </c>
      <c r="AE19" s="123">
        <f t="shared" ref="AE19:AF21" si="5">L23</f>
        <v>2</v>
      </c>
      <c r="AF19" s="62">
        <f t="shared" si="5"/>
        <v>-6</v>
      </c>
      <c r="AG19" s="62">
        <v>0</v>
      </c>
      <c r="AH19" s="7"/>
      <c r="AI19" s="7"/>
      <c r="AJ19" s="7"/>
      <c r="AK19" s="7"/>
      <c r="AL19" s="7"/>
      <c r="AM19" s="7"/>
      <c r="AN19" s="7"/>
      <c r="AO19" s="7"/>
      <c r="AP19" s="7"/>
    </row>
    <row r="20" spans="2:42" s="2" customFormat="1" ht="15.95" customHeight="1">
      <c r="B20" s="104"/>
      <c r="C20" s="51" t="s">
        <v>93</v>
      </c>
      <c r="D20" s="51"/>
      <c r="E20" s="28"/>
      <c r="F20" s="28"/>
      <c r="G20" s="28"/>
      <c r="H20" s="28"/>
      <c r="I20" s="47"/>
      <c r="J20" s="280">
        <v>767</v>
      </c>
      <c r="K20" s="281"/>
      <c r="L20" s="113">
        <v>767</v>
      </c>
      <c r="M20" s="84"/>
      <c r="N20" s="159"/>
      <c r="O20" s="38"/>
      <c r="P20" s="38"/>
      <c r="Q20" s="38"/>
      <c r="R20" s="97" t="e">
        <f>IF(SUM(J20)=SUM(#REF!),"OK",SUM(J20)-SUM(#REF!))</f>
        <v>#REF!</v>
      </c>
      <c r="T20" s="13"/>
      <c r="U20" s="13"/>
      <c r="AD20" s="63">
        <v>126</v>
      </c>
      <c r="AE20" s="123">
        <f t="shared" si="5"/>
        <v>-3115902</v>
      </c>
      <c r="AF20" s="62">
        <f t="shared" si="5"/>
        <v>611659</v>
      </c>
      <c r="AG20" s="138" t="str">
        <f t="shared" ref="AG20:AG21" si="6">N24</f>
        <v>-</v>
      </c>
      <c r="AH20" s="7"/>
      <c r="AI20" s="7"/>
      <c r="AJ20" s="7"/>
      <c r="AK20" s="7"/>
      <c r="AL20" s="7"/>
      <c r="AM20" s="7"/>
      <c r="AN20" s="7"/>
      <c r="AO20" s="7"/>
      <c r="AP20" s="7"/>
    </row>
    <row r="21" spans="2:42" s="2" customFormat="1" ht="15.95" customHeight="1">
      <c r="B21" s="104"/>
      <c r="C21" s="51" t="s">
        <v>94</v>
      </c>
      <c r="D21" s="51"/>
      <c r="E21" s="28"/>
      <c r="F21" s="28"/>
      <c r="G21" s="28"/>
      <c r="H21" s="28"/>
      <c r="I21" s="47"/>
      <c r="J21" s="280" t="s">
        <v>165</v>
      </c>
      <c r="K21" s="281"/>
      <c r="L21" s="84"/>
      <c r="M21" s="84"/>
      <c r="N21" s="96" t="s">
        <v>165</v>
      </c>
      <c r="O21" s="38"/>
      <c r="P21" s="38"/>
      <c r="Q21" s="38"/>
      <c r="R21" s="97" t="e">
        <f>IF(SUM(J21)=SUM(#REF!),"OK",SUM(J21)-SUM(#REF!))</f>
        <v>#REF!</v>
      </c>
      <c r="T21" s="13"/>
      <c r="U21" s="13"/>
      <c r="AD21" s="63">
        <v>127</v>
      </c>
      <c r="AE21" s="123">
        <f t="shared" si="5"/>
        <v>105367856</v>
      </c>
      <c r="AF21" s="62">
        <f t="shared" si="5"/>
        <v>-27815907</v>
      </c>
      <c r="AG21" s="138" t="str">
        <f t="shared" si="6"/>
        <v>-</v>
      </c>
      <c r="AH21" s="7"/>
      <c r="AI21" s="7"/>
      <c r="AJ21" s="7"/>
      <c r="AK21" s="7"/>
      <c r="AL21" s="7"/>
      <c r="AM21" s="7"/>
      <c r="AN21" s="7"/>
      <c r="AO21" s="7"/>
      <c r="AP21" s="7"/>
    </row>
    <row r="22" spans="2:42" s="2" customFormat="1" ht="15.95" customHeight="1">
      <c r="B22" s="104"/>
      <c r="C22" s="51" t="s">
        <v>95</v>
      </c>
      <c r="D22" s="51"/>
      <c r="E22" s="28"/>
      <c r="F22" s="28"/>
      <c r="G22" s="28"/>
      <c r="H22" s="28"/>
      <c r="I22" s="47"/>
      <c r="J22" s="280" t="s">
        <v>165</v>
      </c>
      <c r="K22" s="281"/>
      <c r="L22" s="84"/>
      <c r="M22" s="84"/>
      <c r="N22" s="96" t="s">
        <v>165</v>
      </c>
      <c r="O22" s="38"/>
      <c r="P22" s="38"/>
      <c r="Q22" s="38"/>
      <c r="R22" s="97" t="e">
        <f>IF(SUM(J22)=SUM(#REF!),"OK",SUM(J22)-SUM(#REF!))</f>
        <v>#REF!</v>
      </c>
      <c r="AD22" s="7"/>
      <c r="AE22" s="7"/>
      <c r="AF22" s="7"/>
      <c r="AG22" s="63"/>
      <c r="AH22" s="7"/>
      <c r="AI22" s="7"/>
      <c r="AJ22" s="7"/>
      <c r="AK22" s="7"/>
      <c r="AL22" s="7"/>
      <c r="AM22" s="7"/>
      <c r="AN22" s="7"/>
      <c r="AO22" s="7"/>
      <c r="AP22" s="7"/>
    </row>
    <row r="23" spans="2:42" s="2" customFormat="1" ht="15.95" customHeight="1">
      <c r="B23" s="99"/>
      <c r="C23" s="36" t="s">
        <v>1</v>
      </c>
      <c r="D23" s="36"/>
      <c r="E23" s="36"/>
      <c r="F23" s="81"/>
      <c r="G23" s="81"/>
      <c r="H23" s="81"/>
      <c r="I23" s="110"/>
      <c r="J23" s="290">
        <v>-4</v>
      </c>
      <c r="K23" s="291"/>
      <c r="L23" s="115">
        <v>2</v>
      </c>
      <c r="M23" s="115">
        <v>-6</v>
      </c>
      <c r="N23" s="158"/>
      <c r="O23" s="72"/>
      <c r="P23" s="72"/>
      <c r="Q23" s="72"/>
      <c r="R23" s="97" t="e">
        <f>IF(SUM(J23)=SUM(#REF!),"OK",SUM(J23)-SUM(#REF!))</f>
        <v>#REF!</v>
      </c>
      <c r="S23" s="13"/>
      <c r="AD23" s="7"/>
      <c r="AE23" s="7"/>
      <c r="AF23" s="7"/>
      <c r="AG23" s="63"/>
      <c r="AH23" s="7"/>
      <c r="AI23" s="7"/>
      <c r="AJ23" s="7"/>
      <c r="AK23" s="7"/>
      <c r="AL23" s="7"/>
      <c r="AM23" s="7"/>
      <c r="AN23" s="7"/>
      <c r="AO23" s="7"/>
      <c r="AP23" s="7"/>
    </row>
    <row r="24" spans="2:42" s="2" customFormat="1" ht="15.95" customHeight="1" thickBot="1">
      <c r="B24" s="137"/>
      <c r="C24" s="120" t="s">
        <v>96</v>
      </c>
      <c r="D24" s="153"/>
      <c r="E24" s="83"/>
      <c r="F24" s="83"/>
      <c r="G24" s="171"/>
      <c r="H24" s="83"/>
      <c r="I24" s="166"/>
      <c r="J24" s="292">
        <v>-2504243</v>
      </c>
      <c r="K24" s="293"/>
      <c r="L24" s="157">
        <v>-3115902</v>
      </c>
      <c r="M24" s="98">
        <v>611659</v>
      </c>
      <c r="N24" s="173" t="s">
        <v>165</v>
      </c>
      <c r="O24" s="72"/>
      <c r="P24" s="72"/>
      <c r="Q24" s="72"/>
      <c r="R24" s="97" t="e">
        <f>IF(SUM(J24)=SUM(#REF!),"OK",SUM(J24)-SUM(#REF!))</f>
        <v>#REF!</v>
      </c>
      <c r="S24" s="13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</row>
    <row r="25" spans="2:42" s="2" customFormat="1" ht="15.95" customHeight="1" thickBot="1">
      <c r="B25" s="150" t="s">
        <v>97</v>
      </c>
      <c r="C25" s="77"/>
      <c r="D25" s="77"/>
      <c r="E25" s="77"/>
      <c r="F25" s="86"/>
      <c r="G25" s="86"/>
      <c r="H25" s="86"/>
      <c r="I25" s="165"/>
      <c r="J25" s="294">
        <v>77551949</v>
      </c>
      <c r="K25" s="295"/>
      <c r="L25" s="163">
        <v>105367856</v>
      </c>
      <c r="M25" s="140">
        <v>-27815907</v>
      </c>
      <c r="N25" s="177" t="s">
        <v>165</v>
      </c>
      <c r="O25" s="72"/>
      <c r="P25" s="72"/>
      <c r="Q25" s="72"/>
      <c r="R25" s="97" t="e">
        <f>IF(SUM(J25)=SUM(#REF!),"OK",SUM(J25)-SUM(#REF!))</f>
        <v>#REF!</v>
      </c>
      <c r="S25" s="13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</row>
    <row r="26" spans="2:42" s="2" customFormat="1" ht="6.75" customHeight="1">
      <c r="B26" s="148"/>
      <c r="C26" s="49"/>
      <c r="D26" s="49"/>
      <c r="E26" s="49"/>
      <c r="F26" s="49"/>
      <c r="G26" s="49"/>
      <c r="H26" s="49"/>
      <c r="I26" s="49"/>
      <c r="J26" s="38"/>
      <c r="K26" s="38"/>
      <c r="L26" s="38"/>
      <c r="M26" s="38"/>
      <c r="N26" s="72"/>
      <c r="O26" s="72"/>
      <c r="P26" s="72"/>
      <c r="Q26" s="72"/>
      <c r="R26" s="13"/>
      <c r="S26" s="13"/>
      <c r="W26" s="18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</row>
    <row r="27" spans="2:42" s="2" customFormat="1" ht="15.6" customHeight="1">
      <c r="B27" s="49"/>
      <c r="C27" s="49"/>
      <c r="D27" s="49"/>
      <c r="E27" s="49"/>
      <c r="F27" s="49"/>
      <c r="G27" s="49"/>
      <c r="H27" s="49"/>
      <c r="I27" s="49"/>
      <c r="J27" s="38"/>
      <c r="K27" s="38"/>
      <c r="L27" s="38"/>
      <c r="M27" s="38"/>
      <c r="N27" s="72"/>
      <c r="O27" s="72"/>
      <c r="P27" s="72"/>
      <c r="Q27" s="72"/>
      <c r="R27" s="13"/>
      <c r="S27" s="13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</row>
    <row r="28" spans="2:42" s="2" customFormat="1" ht="15.6" customHeight="1">
      <c r="B28" s="288" t="s">
        <v>163</v>
      </c>
      <c r="C28" s="288"/>
      <c r="D28" s="288"/>
      <c r="E28" s="288"/>
      <c r="F28" s="288"/>
      <c r="G28" s="288"/>
      <c r="H28" s="288"/>
      <c r="I28" s="288"/>
      <c r="J28" s="289" t="s">
        <v>308</v>
      </c>
      <c r="K28" s="289"/>
      <c r="L28" s="65" t="s">
        <v>308</v>
      </c>
      <c r="M28" s="65" t="s">
        <v>308</v>
      </c>
      <c r="N28" s="65" t="s">
        <v>308</v>
      </c>
      <c r="O28" s="38"/>
      <c r="P28" s="38"/>
      <c r="Q28" s="38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</row>
    <row r="29" spans="2:42" s="2" customFormat="1" ht="15.6" customHeight="1">
      <c r="B29" s="288" t="s">
        <v>162</v>
      </c>
      <c r="C29" s="288"/>
      <c r="D29" s="288"/>
      <c r="E29" s="288"/>
      <c r="F29" s="288"/>
      <c r="G29" s="288"/>
      <c r="H29" s="288"/>
      <c r="I29" s="288"/>
      <c r="J29" s="289" t="s">
        <v>308</v>
      </c>
      <c r="K29" s="289"/>
      <c r="L29" s="65" t="s">
        <v>308</v>
      </c>
      <c r="M29" s="65" t="s">
        <v>308</v>
      </c>
      <c r="N29" s="65" t="s">
        <v>308</v>
      </c>
      <c r="O29" s="38"/>
      <c r="P29" s="38"/>
      <c r="Q29" s="38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</row>
    <row r="30" spans="2:42" s="2" customFormat="1" ht="15.6" customHeight="1">
      <c r="M30" s="178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</row>
    <row r="31" spans="2:42" s="2" customFormat="1" ht="15.6" customHeight="1"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</row>
    <row r="32" spans="2:42" s="2" customFormat="1" ht="15.6" customHeight="1"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</row>
    <row r="33" spans="30:42" s="2" customFormat="1" ht="15.6" customHeight="1"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</row>
    <row r="34" spans="30:42" s="2" customFormat="1" ht="15.6" customHeight="1"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</row>
    <row r="35" spans="30:42" s="2" customFormat="1" ht="15.6" customHeight="1"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</row>
    <row r="36" spans="30:42" s="2" customFormat="1" ht="15.6" customHeight="1"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</row>
    <row r="37" spans="30:42" s="2" customFormat="1" ht="15.6" customHeight="1"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</row>
    <row r="38" spans="30:42" s="2" customFormat="1" ht="15.6" customHeight="1"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</row>
    <row r="39" spans="30:42" s="2" customFormat="1" ht="15.6" customHeight="1"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</row>
    <row r="40" spans="30:42" s="2" customFormat="1" ht="15.6" customHeight="1"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</row>
    <row r="41" spans="30:42" s="2" customFormat="1" ht="15.6" customHeight="1"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</row>
    <row r="42" spans="30:42" s="2" customFormat="1" ht="15.6" customHeight="1"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</row>
    <row r="43" spans="30:42" s="2" customFormat="1" ht="15.6" customHeight="1"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</row>
    <row r="44" spans="30:42" s="2" customFormat="1" ht="15.6" customHeight="1"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</row>
    <row r="45" spans="30:42" s="2" customFormat="1" ht="15.6" customHeight="1"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</row>
    <row r="46" spans="30:42" s="2" customFormat="1" ht="15.6" customHeight="1"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</row>
    <row r="47" spans="30:42" s="2" customFormat="1" ht="15.6" customHeight="1"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</row>
    <row r="48" spans="30:42" s="2" customFormat="1" ht="15.6" customHeight="1"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</row>
    <row r="49" spans="2:42" s="2" customFormat="1" ht="15.6" customHeight="1"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</row>
    <row r="50" spans="2:42" s="2" customFormat="1" ht="15.6" customHeight="1"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</row>
    <row r="51" spans="2:42" s="2" customFormat="1" ht="15.6" customHeight="1"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</row>
    <row r="52" spans="2:42" s="2" customFormat="1" ht="15.6" customHeight="1"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</row>
    <row r="53" spans="2:42" s="2" customFormat="1" ht="15.6" customHeight="1"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</row>
    <row r="54" spans="2:42" s="2" customFormat="1" ht="15.6" customHeight="1"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</row>
    <row r="55" spans="2:42" s="2" customFormat="1" ht="15.6" customHeight="1"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</row>
    <row r="56" spans="2:42" s="2" customFormat="1" ht="15.6" customHeight="1"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</row>
    <row r="57" spans="2:42" s="2" customFormat="1" ht="15.6" customHeight="1"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</row>
    <row r="58" spans="2:42" s="2" customFormat="1" ht="15.6" customHeight="1"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</row>
    <row r="59" spans="2:42" s="2" customFormat="1" ht="21" customHeight="1"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</row>
    <row r="60" spans="2:42" s="2" customFormat="1" ht="4.5" customHeight="1"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</row>
    <row r="61" spans="2:42" s="2" customFormat="1" ht="15.75" customHeight="1">
      <c r="B61" s="4"/>
      <c r="C61" s="4"/>
      <c r="D61" s="4"/>
      <c r="E61" s="4"/>
      <c r="F61" s="4"/>
      <c r="G61" s="4"/>
      <c r="H61" s="4"/>
      <c r="I61" s="4"/>
      <c r="T61" s="3"/>
      <c r="U61" s="3"/>
      <c r="V61" s="3"/>
      <c r="W61" s="3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</row>
    <row r="62" spans="2:42" s="2" customFormat="1" ht="15.6" customHeight="1">
      <c r="B62" s="3"/>
      <c r="C62" s="3"/>
      <c r="D62" s="3"/>
      <c r="E62" s="3"/>
      <c r="F62" s="3"/>
      <c r="G62" s="3"/>
      <c r="H62" s="3"/>
      <c r="I62" s="3"/>
      <c r="T62" s="1"/>
      <c r="U62" s="1"/>
      <c r="V62" s="1"/>
      <c r="W62" s="1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</row>
    <row r="63" spans="2:42" s="2" customFormat="1" ht="15.6" customHeight="1">
      <c r="B63" s="1"/>
      <c r="C63" s="1"/>
      <c r="D63" s="1"/>
      <c r="E63" s="1"/>
      <c r="F63" s="1"/>
      <c r="G63" s="1"/>
      <c r="H63" s="1"/>
      <c r="I63" s="1"/>
      <c r="T63" s="1"/>
      <c r="U63" s="1"/>
      <c r="V63" s="1"/>
      <c r="W63" s="1"/>
      <c r="X63" s="3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</row>
    <row r="64" spans="2:42" s="2" customFormat="1" ht="15.6" customHeight="1">
      <c r="B64" s="1"/>
      <c r="C64" s="1"/>
      <c r="D64" s="1"/>
      <c r="E64" s="1"/>
      <c r="F64" s="1"/>
      <c r="G64" s="1"/>
      <c r="H64" s="1"/>
      <c r="I64" s="1"/>
      <c r="X64" s="1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</row>
    <row r="65" spans="2:42" s="2" customFormat="1" ht="15.6" customHeight="1">
      <c r="X65" s="1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</row>
    <row r="66" spans="2:42" s="2" customFormat="1" ht="15.6" customHeight="1"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</row>
    <row r="67" spans="2:42" s="3" customFormat="1" ht="12.95" customHeight="1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T67" s="2"/>
      <c r="U67" s="2"/>
      <c r="V67" s="2"/>
      <c r="W67" s="2"/>
      <c r="X67" s="2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</row>
    <row r="68" spans="2:42" ht="18" customHeight="1">
      <c r="B68" s="2"/>
      <c r="C68" s="2"/>
      <c r="D68" s="2"/>
      <c r="E68" s="2"/>
      <c r="F68" s="2"/>
      <c r="G68" s="2"/>
      <c r="H68" s="2"/>
      <c r="I68" s="2"/>
      <c r="J68" s="3"/>
      <c r="K68" s="3"/>
      <c r="L68" s="3"/>
      <c r="M68" s="3"/>
      <c r="N68" s="3"/>
      <c r="T68" s="2"/>
      <c r="U68" s="2"/>
      <c r="V68" s="2"/>
      <c r="W68" s="2"/>
      <c r="X68" s="2"/>
    </row>
    <row r="69" spans="2:42" ht="27" customHeight="1">
      <c r="B69" s="2"/>
      <c r="C69" s="2"/>
      <c r="D69" s="2"/>
      <c r="E69" s="2"/>
      <c r="F69" s="2"/>
      <c r="G69" s="2"/>
      <c r="H69" s="2"/>
      <c r="I69" s="2"/>
      <c r="T69" s="2"/>
      <c r="U69" s="2"/>
      <c r="V69" s="2"/>
      <c r="W69" s="2"/>
      <c r="X69" s="2"/>
    </row>
    <row r="70" spans="2:42" s="2" customFormat="1" ht="18" customHeight="1">
      <c r="J70" s="1"/>
      <c r="K70" s="1"/>
      <c r="L70" s="1"/>
      <c r="M70" s="1"/>
      <c r="N70" s="1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</row>
    <row r="71" spans="2:42" s="2" customFormat="1" ht="18" customHeight="1"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</row>
    <row r="72" spans="2:42" s="2" customFormat="1" ht="18" customHeight="1"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</row>
    <row r="73" spans="2:42" s="2" customFormat="1" ht="18" customHeight="1"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</row>
    <row r="74" spans="2:42" s="2" customFormat="1" ht="18" customHeight="1"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</row>
    <row r="75" spans="2:42" s="2" customFormat="1" ht="18" customHeight="1"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</row>
    <row r="76" spans="2:42" s="2" customFormat="1" ht="18" customHeight="1"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</row>
    <row r="77" spans="2:42" s="2" customFormat="1" ht="18" customHeight="1"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</row>
    <row r="78" spans="2:42" s="2" customFormat="1" ht="18" customHeight="1"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</row>
    <row r="79" spans="2:42" s="2" customFormat="1" ht="18" customHeight="1"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</row>
    <row r="80" spans="2:42" s="2" customFormat="1" ht="18" customHeight="1"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</row>
    <row r="81" spans="20:42" s="2" customFormat="1" ht="18" customHeight="1"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</row>
    <row r="82" spans="20:42" s="2" customFormat="1" ht="18" customHeight="1"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</row>
    <row r="83" spans="20:42" s="2" customFormat="1" ht="18" customHeight="1"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</row>
    <row r="84" spans="20:42" s="2" customFormat="1" ht="18" customHeight="1"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</row>
    <row r="85" spans="20:42" s="2" customFormat="1" ht="18" customHeight="1"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</row>
    <row r="86" spans="20:42" s="2" customFormat="1" ht="18" customHeight="1"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</row>
    <row r="87" spans="20:42" s="2" customFormat="1" ht="18" customHeight="1"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</row>
    <row r="88" spans="20:42" s="2" customFormat="1" ht="18" customHeight="1"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</row>
    <row r="89" spans="20:42" s="2" customFormat="1" ht="18" customHeight="1"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</row>
    <row r="90" spans="20:42" s="2" customFormat="1" ht="18" customHeight="1"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</row>
    <row r="91" spans="20:42" s="2" customFormat="1" ht="18" customHeight="1"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</row>
    <row r="92" spans="20:42" s="2" customFormat="1" ht="18" customHeight="1"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</row>
    <row r="93" spans="20:42" s="2" customFormat="1" ht="18" customHeight="1"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</row>
    <row r="94" spans="20:42" s="2" customFormat="1" ht="18" customHeight="1"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</row>
    <row r="95" spans="20:42" s="2" customFormat="1" ht="18" customHeight="1">
      <c r="T95" s="4"/>
      <c r="U95" s="4"/>
      <c r="V95" s="4"/>
      <c r="W95" s="4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</row>
    <row r="96" spans="20:42" s="2" customFormat="1" ht="18" customHeight="1">
      <c r="T96" s="3"/>
      <c r="U96" s="3"/>
      <c r="V96" s="3"/>
      <c r="W96" s="3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</row>
    <row r="97" spans="2:42" s="2" customFormat="1" ht="18" customHeight="1">
      <c r="T97" s="1"/>
      <c r="U97" s="1"/>
      <c r="V97" s="1"/>
      <c r="W97" s="1"/>
      <c r="X97" s="4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</row>
    <row r="98" spans="2:42" s="2" customFormat="1" ht="18" customHeight="1">
      <c r="T98" s="1"/>
      <c r="U98" s="1"/>
      <c r="V98" s="1"/>
      <c r="W98" s="1"/>
      <c r="X98" s="3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</row>
    <row r="99" spans="2:42" s="2" customFormat="1" ht="18" customHeight="1">
      <c r="X99" s="1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</row>
    <row r="100" spans="2:42" s="2" customFormat="1" ht="18" customHeight="1">
      <c r="X100" s="1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</row>
    <row r="101" spans="2:42" s="4" customFormat="1" ht="18" customHeight="1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T101" s="2"/>
      <c r="U101" s="2"/>
      <c r="V101" s="2"/>
      <c r="W101" s="2"/>
      <c r="X101" s="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</row>
    <row r="102" spans="2:42" s="3" customFormat="1" ht="12.95" customHeight="1">
      <c r="B102" s="2"/>
      <c r="C102" s="2"/>
      <c r="D102" s="2"/>
      <c r="E102" s="2"/>
      <c r="F102" s="2"/>
      <c r="G102" s="2"/>
      <c r="H102" s="2"/>
      <c r="I102" s="2"/>
      <c r="J102" s="4"/>
      <c r="K102" s="4"/>
      <c r="L102" s="4"/>
      <c r="M102" s="4"/>
      <c r="N102" s="4"/>
      <c r="T102" s="2"/>
      <c r="U102" s="2"/>
      <c r="V102" s="2"/>
      <c r="W102" s="2"/>
      <c r="X102" s="2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</row>
    <row r="103" spans="2:42" ht="18" customHeight="1">
      <c r="B103" s="2"/>
      <c r="C103" s="2"/>
      <c r="D103" s="2"/>
      <c r="E103" s="2"/>
      <c r="F103" s="2"/>
      <c r="G103" s="2"/>
      <c r="H103" s="2"/>
      <c r="I103" s="2"/>
      <c r="J103" s="3"/>
      <c r="K103" s="3"/>
      <c r="L103" s="3"/>
      <c r="M103" s="3"/>
      <c r="N103" s="3"/>
      <c r="T103" s="2"/>
      <c r="U103" s="2"/>
      <c r="V103" s="2"/>
      <c r="W103" s="2"/>
      <c r="X103" s="2"/>
    </row>
    <row r="104" spans="2:42" ht="27" customHeight="1">
      <c r="B104" s="2"/>
      <c r="C104" s="2"/>
      <c r="D104" s="2"/>
      <c r="E104" s="2"/>
      <c r="F104" s="2"/>
      <c r="G104" s="2"/>
      <c r="H104" s="2"/>
      <c r="I104" s="2"/>
      <c r="T104" s="2"/>
      <c r="U104" s="2"/>
      <c r="V104" s="2"/>
      <c r="W104" s="2"/>
      <c r="X104" s="2"/>
    </row>
    <row r="105" spans="2:42" s="2" customFormat="1" ht="18" customHeight="1">
      <c r="J105" s="1"/>
      <c r="K105" s="1"/>
      <c r="L105" s="1"/>
      <c r="M105" s="1"/>
      <c r="N105" s="1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</row>
    <row r="106" spans="2:42" s="2" customFormat="1" ht="18" customHeight="1"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</row>
    <row r="107" spans="2:42" s="2" customFormat="1" ht="18" customHeight="1"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</row>
    <row r="108" spans="2:42" s="2" customFormat="1" ht="18" customHeight="1"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</row>
    <row r="109" spans="2:42" s="2" customFormat="1" ht="18" customHeight="1"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</row>
    <row r="110" spans="2:42" s="2" customFormat="1" ht="18" customHeight="1"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</row>
    <row r="111" spans="2:42" s="2" customFormat="1" ht="18" customHeight="1"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</row>
    <row r="112" spans="2:42" s="2" customFormat="1" ht="18" customHeight="1"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</row>
    <row r="113" spans="2:42" s="2" customFormat="1" ht="18" customHeight="1"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</row>
    <row r="114" spans="2:42" s="2" customFormat="1" ht="18" customHeight="1"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</row>
    <row r="115" spans="2:42" s="2" customFormat="1" ht="18" customHeight="1">
      <c r="B115" s="4"/>
      <c r="C115" s="4"/>
      <c r="D115" s="4"/>
      <c r="E115" s="4"/>
      <c r="F115" s="4"/>
      <c r="G115" s="4"/>
      <c r="H115" s="4"/>
      <c r="I115" s="4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</row>
    <row r="116" spans="2:42" s="2" customFormat="1" ht="18" customHeight="1">
      <c r="B116" s="3"/>
      <c r="C116" s="3"/>
      <c r="D116" s="3"/>
      <c r="E116" s="3"/>
      <c r="F116" s="3"/>
      <c r="G116" s="3"/>
      <c r="H116" s="3"/>
      <c r="I116" s="3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</row>
    <row r="117" spans="2:42" s="2" customFormat="1" ht="18" customHeight="1">
      <c r="B117" s="1"/>
      <c r="C117" s="1"/>
      <c r="D117" s="1"/>
      <c r="E117" s="1"/>
      <c r="F117" s="1"/>
      <c r="G117" s="1"/>
      <c r="H117" s="1"/>
      <c r="I117" s="1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</row>
    <row r="118" spans="2:42" s="2" customFormat="1" ht="18" customHeight="1">
      <c r="B118" s="1"/>
      <c r="C118" s="1"/>
      <c r="D118" s="1"/>
      <c r="E118" s="1"/>
      <c r="F118" s="1"/>
      <c r="G118" s="1"/>
      <c r="H118" s="1"/>
      <c r="I118" s="1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</row>
    <row r="119" spans="2:42" s="2" customFormat="1" ht="18" customHeight="1"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</row>
    <row r="120" spans="2:42" s="2" customFormat="1" ht="18" customHeight="1"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</row>
    <row r="121" spans="2:42" s="2" customFormat="1" ht="18" customHeight="1"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</row>
    <row r="122" spans="2:42" s="2" customFormat="1" ht="18" customHeight="1"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</row>
    <row r="123" spans="2:42" s="2" customFormat="1" ht="18" customHeight="1"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</row>
    <row r="124" spans="2:42" s="2" customFormat="1" ht="18" customHeight="1"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</row>
    <row r="125" spans="2:42" s="2" customFormat="1" ht="18" customHeight="1"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</row>
    <row r="126" spans="2:42" s="2" customFormat="1" ht="18" customHeight="1"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</row>
    <row r="127" spans="2:42" s="2" customFormat="1" ht="18" customHeight="1"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</row>
    <row r="128" spans="2:42" s="2" customFormat="1" ht="18" customHeight="1"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</row>
    <row r="129" spans="2:42" s="2" customFormat="1" ht="18" customHeight="1"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</row>
    <row r="130" spans="2:42" s="2" customFormat="1" ht="18" customHeight="1"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</row>
    <row r="131" spans="2:42" s="2" customFormat="1" ht="18" customHeight="1"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</row>
    <row r="132" spans="2:42" s="2" customFormat="1" ht="18" customHeight="1"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</row>
    <row r="133" spans="2:42" s="2" customFormat="1" ht="18" customHeight="1"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</row>
    <row r="134" spans="2:42" s="2" customFormat="1" ht="18" customHeight="1"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</row>
    <row r="135" spans="2:42" s="2" customFormat="1" ht="18" customHeight="1"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</row>
    <row r="136" spans="2:42" s="2" customFormat="1" ht="18" customHeight="1"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</row>
    <row r="137" spans="2:42" s="2" customFormat="1" ht="18" customHeight="1">
      <c r="T137" s="4"/>
      <c r="U137" s="4"/>
      <c r="V137" s="4"/>
      <c r="W137" s="4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</row>
    <row r="138" spans="2:42" s="2" customFormat="1" ht="18" customHeight="1">
      <c r="T138" s="3"/>
      <c r="U138" s="3"/>
      <c r="V138" s="3"/>
      <c r="W138" s="3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</row>
    <row r="139" spans="2:42" s="2" customFormat="1" ht="18" customHeight="1">
      <c r="T139" s="1"/>
      <c r="U139" s="1"/>
      <c r="V139" s="1"/>
      <c r="W139" s="1"/>
      <c r="X139" s="4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</row>
    <row r="140" spans="2:42" s="2" customFormat="1" ht="18" customHeight="1">
      <c r="T140" s="1"/>
      <c r="U140" s="1"/>
      <c r="V140" s="1"/>
      <c r="W140" s="1"/>
      <c r="X140" s="3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</row>
    <row r="141" spans="2:42" s="2" customFormat="1" ht="18" customHeight="1">
      <c r="X141" s="1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</row>
    <row r="142" spans="2:42" s="2" customFormat="1" ht="18" customHeight="1">
      <c r="X142" s="1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</row>
    <row r="143" spans="2:42" s="4" customFormat="1" ht="18" customHeight="1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T143" s="2"/>
      <c r="U143" s="2"/>
      <c r="V143" s="2"/>
      <c r="W143" s="2"/>
      <c r="X143" s="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</row>
    <row r="144" spans="2:42" s="3" customFormat="1" ht="12.95" customHeight="1">
      <c r="B144" s="2"/>
      <c r="C144" s="2"/>
      <c r="D144" s="2"/>
      <c r="E144" s="2"/>
      <c r="F144" s="2"/>
      <c r="G144" s="2"/>
      <c r="H144" s="2"/>
      <c r="I144" s="2"/>
      <c r="J144" s="4"/>
      <c r="K144" s="4"/>
      <c r="L144" s="4"/>
      <c r="M144" s="4"/>
      <c r="N144" s="4"/>
      <c r="T144" s="2"/>
      <c r="U144" s="2"/>
      <c r="V144" s="2"/>
      <c r="W144" s="2"/>
      <c r="X144" s="2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</row>
    <row r="145" spans="2:42" ht="18" customHeight="1">
      <c r="B145" s="2"/>
      <c r="C145" s="2"/>
      <c r="D145" s="2"/>
      <c r="E145" s="2"/>
      <c r="F145" s="2"/>
      <c r="G145" s="2"/>
      <c r="H145" s="2"/>
      <c r="I145" s="2"/>
      <c r="J145" s="3"/>
      <c r="K145" s="3"/>
      <c r="L145" s="3"/>
      <c r="M145" s="3"/>
      <c r="N145" s="3"/>
      <c r="T145" s="2"/>
      <c r="U145" s="2"/>
      <c r="V145" s="2"/>
      <c r="W145" s="2"/>
      <c r="X145" s="2"/>
    </row>
    <row r="146" spans="2:42" ht="27" customHeight="1">
      <c r="B146" s="2"/>
      <c r="C146" s="2"/>
      <c r="D146" s="2"/>
      <c r="E146" s="2"/>
      <c r="F146" s="2"/>
      <c r="G146" s="2"/>
      <c r="H146" s="2"/>
      <c r="I146" s="2"/>
      <c r="T146" s="2"/>
      <c r="U146" s="2"/>
      <c r="V146" s="2"/>
      <c r="W146" s="2"/>
      <c r="X146" s="2"/>
    </row>
    <row r="147" spans="2:42" s="2" customFormat="1" ht="14.45" customHeight="1">
      <c r="J147" s="1"/>
      <c r="K147" s="1"/>
      <c r="L147" s="1"/>
      <c r="M147" s="1"/>
      <c r="N147" s="1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</row>
    <row r="148" spans="2:42" s="2" customFormat="1" ht="14.45" customHeight="1"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</row>
    <row r="149" spans="2:42" s="2" customFormat="1" ht="14.45" customHeight="1"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</row>
    <row r="150" spans="2:42" s="2" customFormat="1" ht="14.45" customHeight="1"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</row>
    <row r="151" spans="2:42" s="2" customFormat="1" ht="14.45" customHeight="1"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</row>
    <row r="152" spans="2:42" s="2" customFormat="1" ht="14.45" customHeight="1"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</row>
    <row r="153" spans="2:42" s="2" customFormat="1" ht="14.45" customHeight="1"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</row>
    <row r="154" spans="2:42" s="2" customFormat="1" ht="14.45" customHeight="1"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</row>
    <row r="155" spans="2:42" s="2" customFormat="1" ht="14.45" customHeight="1"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</row>
    <row r="156" spans="2:42" s="2" customFormat="1" ht="14.45" customHeight="1"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</row>
    <row r="157" spans="2:42" s="2" customFormat="1" ht="14.45" customHeight="1"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</row>
    <row r="158" spans="2:42" s="2" customFormat="1" ht="14.45" customHeight="1"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</row>
    <row r="159" spans="2:42" s="2" customFormat="1" ht="14.45" customHeight="1"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</row>
    <row r="160" spans="2:42" s="2" customFormat="1" ht="14.45" customHeight="1"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</row>
    <row r="161" spans="2:42" s="2" customFormat="1" ht="14.45" customHeight="1"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</row>
    <row r="162" spans="2:42" s="2" customFormat="1" ht="14.45" customHeight="1"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</row>
    <row r="163" spans="2:42" s="2" customFormat="1" ht="14.45" customHeight="1"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</row>
    <row r="164" spans="2:42" s="2" customFormat="1" ht="14.45" customHeight="1"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</row>
    <row r="165" spans="2:42" s="2" customFormat="1" ht="14.45" customHeight="1"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</row>
    <row r="166" spans="2:42" s="2" customFormat="1" ht="14.45" customHeight="1"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</row>
    <row r="167" spans="2:42" s="2" customFormat="1" ht="14.45" customHeight="1"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</row>
    <row r="168" spans="2:42" s="2" customFormat="1" ht="14.45" customHeight="1"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</row>
    <row r="169" spans="2:42" s="2" customFormat="1" ht="14.45" customHeight="1"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</row>
    <row r="170" spans="2:42" s="2" customFormat="1" ht="14.45" customHeight="1"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</row>
    <row r="171" spans="2:42" s="2" customFormat="1" ht="14.45" customHeight="1"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</row>
    <row r="172" spans="2:42" s="2" customFormat="1" ht="14.45" customHeight="1"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</row>
    <row r="173" spans="2:42" s="2" customFormat="1" ht="14.45" customHeight="1"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</row>
    <row r="174" spans="2:42" s="2" customFormat="1" ht="14.45" customHeight="1">
      <c r="C174" s="13"/>
      <c r="D174" s="13"/>
      <c r="E174" s="13"/>
      <c r="F174" s="13"/>
      <c r="G174" s="13"/>
      <c r="H174" s="13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</row>
    <row r="175" spans="2:42" s="2" customFormat="1" ht="14.45" customHeight="1">
      <c r="B175" s="8"/>
      <c r="C175" s="8"/>
      <c r="D175" s="8"/>
      <c r="E175" s="8"/>
      <c r="F175" s="8"/>
      <c r="G175" s="8"/>
      <c r="H175" s="8"/>
      <c r="I175" s="8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</row>
    <row r="176" spans="2:42" s="2" customFormat="1" ht="14.45" customHeight="1">
      <c r="B176" s="1"/>
      <c r="C176" s="1"/>
      <c r="D176" s="1"/>
      <c r="E176" s="1"/>
      <c r="F176" s="1"/>
      <c r="G176" s="1"/>
      <c r="H176" s="1"/>
      <c r="I176" s="1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</row>
    <row r="177" spans="2:42" s="2" customFormat="1" ht="14.45" customHeight="1">
      <c r="B177" s="26"/>
      <c r="C177" s="26"/>
      <c r="D177" s="26"/>
      <c r="E177" s="26"/>
      <c r="F177" s="26"/>
      <c r="G177" s="26"/>
      <c r="H177" s="26"/>
      <c r="I177" s="26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</row>
    <row r="178" spans="2:42" s="2" customFormat="1" ht="14.45" customHeight="1">
      <c r="B178" s="26"/>
      <c r="C178" s="26"/>
      <c r="D178" s="26"/>
      <c r="E178" s="26"/>
      <c r="F178" s="26"/>
      <c r="G178" s="26"/>
      <c r="H178" s="26"/>
      <c r="I178" s="26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</row>
    <row r="179" spans="2:42" s="2" customFormat="1" ht="14.45" customHeight="1">
      <c r="B179" s="26"/>
      <c r="C179" s="26"/>
      <c r="D179" s="26"/>
      <c r="E179" s="26"/>
      <c r="F179" s="26"/>
      <c r="G179" s="26"/>
      <c r="H179" s="26"/>
      <c r="I179" s="26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</row>
    <row r="180" spans="2:42" s="2" customFormat="1" ht="14.45" customHeight="1">
      <c r="B180" s="26"/>
      <c r="C180" s="26"/>
      <c r="D180" s="26"/>
      <c r="E180" s="26"/>
      <c r="F180" s="26"/>
      <c r="G180" s="26"/>
      <c r="H180" s="26"/>
      <c r="I180" s="26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</row>
    <row r="181" spans="2:42" s="2" customFormat="1" ht="14.45" customHeight="1">
      <c r="B181" s="26"/>
      <c r="C181" s="26"/>
      <c r="D181" s="26"/>
      <c r="E181" s="26"/>
      <c r="F181" s="26"/>
      <c r="G181" s="26"/>
      <c r="H181" s="26"/>
      <c r="I181" s="26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</row>
    <row r="182" spans="2:42" s="2" customFormat="1" ht="14.45" customHeight="1">
      <c r="B182" s="26"/>
      <c r="C182" s="26"/>
      <c r="D182" s="26"/>
      <c r="E182" s="26"/>
      <c r="F182" s="26"/>
      <c r="G182" s="26"/>
      <c r="H182" s="26"/>
      <c r="I182" s="26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</row>
    <row r="183" spans="2:42" s="2" customFormat="1" ht="14.45" customHeight="1">
      <c r="B183" s="26"/>
      <c r="C183" s="26"/>
      <c r="D183" s="26"/>
      <c r="E183" s="26"/>
      <c r="F183" s="26"/>
      <c r="G183" s="26"/>
      <c r="H183" s="26"/>
      <c r="I183" s="26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</row>
    <row r="184" spans="2:42" s="2" customFormat="1" ht="14.45" customHeight="1">
      <c r="B184" s="26"/>
      <c r="C184" s="26"/>
      <c r="D184" s="26"/>
      <c r="E184" s="26"/>
      <c r="F184" s="26"/>
      <c r="G184" s="26"/>
      <c r="H184" s="26"/>
      <c r="I184" s="26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</row>
    <row r="185" spans="2:42" s="2" customFormat="1" ht="14.45" customHeight="1">
      <c r="B185" s="26"/>
      <c r="C185" s="26"/>
      <c r="D185" s="26"/>
      <c r="E185" s="26"/>
      <c r="F185" s="26"/>
      <c r="G185" s="26"/>
      <c r="H185" s="26"/>
      <c r="I185" s="26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</row>
    <row r="186" spans="2:42" s="2" customFormat="1" ht="14.45" customHeight="1">
      <c r="B186" s="26"/>
      <c r="C186" s="26"/>
      <c r="D186" s="26"/>
      <c r="E186" s="26"/>
      <c r="F186" s="26"/>
      <c r="G186" s="26"/>
      <c r="H186" s="26"/>
      <c r="I186" s="26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</row>
    <row r="187" spans="2:42" s="2" customFormat="1" ht="14.45" customHeight="1">
      <c r="B187" s="5"/>
      <c r="C187" s="5"/>
      <c r="D187" s="5"/>
      <c r="E187" s="5"/>
      <c r="F187" s="5"/>
      <c r="G187" s="5"/>
      <c r="H187" s="5"/>
      <c r="I187" s="5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</row>
    <row r="188" spans="2:42" s="2" customFormat="1" ht="14.45" customHeight="1"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</row>
    <row r="189" spans="2:42" s="2" customFormat="1" ht="14.45" customHeight="1"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</row>
    <row r="190" spans="2:42" s="2" customFormat="1" ht="14.45" customHeight="1"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</row>
    <row r="191" spans="2:42" s="2" customFormat="1" ht="14.45" customHeight="1">
      <c r="T191" s="4"/>
      <c r="U191" s="4"/>
      <c r="V191" s="4"/>
      <c r="W191" s="4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</row>
    <row r="192" spans="2:42" s="2" customFormat="1" ht="14.45" customHeight="1">
      <c r="T192" s="3"/>
      <c r="U192" s="3"/>
      <c r="V192" s="3"/>
      <c r="W192" s="3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</row>
    <row r="193" spans="2:42" s="2" customFormat="1" ht="14.45" customHeight="1">
      <c r="T193" s="1"/>
      <c r="U193" s="1"/>
      <c r="V193" s="1"/>
      <c r="W193" s="1"/>
      <c r="X193" s="4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</row>
    <row r="194" spans="2:42" s="2" customFormat="1" ht="14.45" customHeight="1">
      <c r="T194" s="1"/>
      <c r="U194" s="1"/>
      <c r="V194" s="1"/>
      <c r="W194" s="1"/>
      <c r="X194" s="3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</row>
    <row r="195" spans="2:42" s="2" customFormat="1" ht="14.45" customHeight="1">
      <c r="X195" s="1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</row>
    <row r="196" spans="2:42" s="2" customFormat="1" ht="14.45" customHeight="1">
      <c r="X196" s="1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</row>
    <row r="197" spans="2:42" s="4" customFormat="1" ht="14.45" customHeight="1"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T197" s="2"/>
      <c r="U197" s="2"/>
      <c r="V197" s="2"/>
      <c r="W197" s="2"/>
      <c r="X197" s="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</row>
    <row r="198" spans="2:42" s="3" customFormat="1" ht="12.95" customHeight="1">
      <c r="B198" s="2"/>
      <c r="C198" s="2"/>
      <c r="D198" s="2"/>
      <c r="E198" s="2"/>
      <c r="F198" s="2"/>
      <c r="G198" s="2"/>
      <c r="H198" s="2"/>
      <c r="I198" s="2"/>
      <c r="J198" s="4"/>
      <c r="K198" s="4"/>
      <c r="L198" s="4"/>
      <c r="M198" s="4"/>
      <c r="N198" s="4"/>
      <c r="T198" s="2"/>
      <c r="U198" s="2"/>
      <c r="V198" s="2"/>
      <c r="W198" s="2"/>
      <c r="X198" s="2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</row>
    <row r="199" spans="2:42" ht="18" customHeight="1">
      <c r="B199" s="2"/>
      <c r="C199" s="2"/>
      <c r="D199" s="2"/>
      <c r="E199" s="2"/>
      <c r="F199" s="2"/>
      <c r="G199" s="2"/>
      <c r="H199" s="2"/>
      <c r="I199" s="2"/>
      <c r="J199" s="3"/>
      <c r="K199" s="3"/>
      <c r="L199" s="3"/>
      <c r="M199" s="3"/>
      <c r="N199" s="3"/>
      <c r="T199" s="2"/>
      <c r="U199" s="2"/>
      <c r="V199" s="2"/>
      <c r="W199" s="2"/>
      <c r="X199" s="2"/>
    </row>
    <row r="200" spans="2:42" ht="27" customHeight="1">
      <c r="B200" s="2"/>
      <c r="C200" s="2"/>
      <c r="D200" s="2"/>
      <c r="E200" s="2"/>
      <c r="F200" s="2"/>
      <c r="G200" s="2"/>
      <c r="H200" s="2"/>
      <c r="I200" s="2"/>
      <c r="T200" s="2"/>
      <c r="U200" s="2"/>
      <c r="V200" s="2"/>
      <c r="W200" s="2"/>
      <c r="X200" s="2"/>
    </row>
    <row r="201" spans="2:42" s="2" customFormat="1" ht="13.5" customHeight="1">
      <c r="J201" s="1"/>
      <c r="K201" s="1"/>
      <c r="L201" s="1"/>
      <c r="M201" s="1"/>
      <c r="N201" s="1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</row>
    <row r="202" spans="2:42" s="2" customFormat="1" ht="13.5" customHeight="1"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</row>
    <row r="203" spans="2:42" s="2" customFormat="1" ht="13.5" customHeight="1"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</row>
    <row r="204" spans="2:42" s="2" customFormat="1" ht="13.5" customHeight="1"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</row>
    <row r="205" spans="2:42" s="2" customFormat="1" ht="13.5" customHeight="1"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</row>
    <row r="206" spans="2:42" s="2" customFormat="1" ht="13.5" customHeight="1"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</row>
    <row r="207" spans="2:42" s="2" customFormat="1" ht="13.5" customHeight="1"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</row>
    <row r="208" spans="2:42" s="2" customFormat="1" ht="13.5" customHeight="1"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</row>
    <row r="209" spans="1:42" s="2" customFormat="1" ht="13.5" customHeight="1"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</row>
    <row r="210" spans="1:42" s="2" customFormat="1" ht="13.5" customHeight="1"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</row>
    <row r="211" spans="1:42" s="2" customFormat="1" ht="13.5" customHeight="1"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</row>
    <row r="212" spans="1:42" s="2" customFormat="1" ht="13.5" customHeight="1"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</row>
    <row r="213" spans="1:42" s="2" customFormat="1" ht="13.5" customHeight="1"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</row>
    <row r="214" spans="1:42" s="2" customFormat="1" ht="13.5" customHeight="1">
      <c r="A214" s="1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</row>
    <row r="215" spans="1:42" s="2" customFormat="1" ht="13.5" customHeight="1">
      <c r="A215" s="1"/>
      <c r="G215" s="1"/>
      <c r="H215" s="1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</row>
    <row r="216" spans="1:42" s="2" customFormat="1" ht="13.5" customHeight="1">
      <c r="A216" s="1"/>
      <c r="B216" s="1"/>
      <c r="C216" s="1"/>
      <c r="D216" s="1"/>
      <c r="E216" s="1"/>
      <c r="F216" s="1"/>
      <c r="G216" s="1"/>
      <c r="H216" s="1"/>
      <c r="I216" s="1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</row>
    <row r="217" spans="1:42" s="2" customFormat="1" ht="13.5" customHeight="1">
      <c r="A217" s="1"/>
      <c r="B217" s="1"/>
      <c r="C217" s="1"/>
      <c r="D217" s="1"/>
      <c r="E217" s="1"/>
      <c r="F217" s="1"/>
      <c r="G217" s="1"/>
      <c r="H217" s="1"/>
      <c r="I217" s="1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</row>
    <row r="218" spans="1:42" s="2" customFormat="1" ht="13.5" customHeight="1">
      <c r="A218" s="1"/>
      <c r="B218" s="1"/>
      <c r="C218" s="1"/>
      <c r="D218" s="1"/>
      <c r="E218" s="1"/>
      <c r="F218" s="1"/>
      <c r="G218" s="1"/>
      <c r="H218" s="1"/>
      <c r="I218" s="1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</row>
    <row r="219" spans="1:42" s="2" customFormat="1" ht="13.5" customHeight="1">
      <c r="A219" s="1"/>
      <c r="B219" s="1"/>
      <c r="C219" s="1"/>
      <c r="D219" s="1"/>
      <c r="E219" s="1"/>
      <c r="F219" s="1"/>
      <c r="G219" s="1"/>
      <c r="H219" s="1"/>
      <c r="I219" s="1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</row>
    <row r="220" spans="1:42" s="2" customFormat="1" ht="13.5" customHeight="1">
      <c r="A220" s="1"/>
      <c r="B220" s="1"/>
      <c r="C220" s="1"/>
      <c r="D220" s="1"/>
      <c r="E220" s="1"/>
      <c r="F220" s="1"/>
      <c r="G220" s="1"/>
      <c r="H220" s="1"/>
      <c r="I220" s="1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</row>
    <row r="221" spans="1:42" s="2" customFormat="1" ht="13.5" customHeight="1">
      <c r="A221" s="1"/>
      <c r="B221" s="1"/>
      <c r="C221" s="1"/>
      <c r="D221" s="1"/>
      <c r="E221" s="1"/>
      <c r="F221" s="1"/>
      <c r="G221" s="1"/>
      <c r="H221" s="1"/>
      <c r="I221" s="1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</row>
    <row r="222" spans="1:42" s="2" customFormat="1" ht="13.5" customHeight="1">
      <c r="A222" s="1"/>
      <c r="B222" s="1"/>
      <c r="C222" s="1"/>
      <c r="D222" s="1"/>
      <c r="E222" s="1"/>
      <c r="F222" s="1"/>
      <c r="G222" s="1"/>
      <c r="H222" s="1"/>
      <c r="I222" s="1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</row>
    <row r="223" spans="1:42" s="2" customFormat="1" ht="13.5" customHeight="1">
      <c r="A223" s="1"/>
      <c r="B223" s="1"/>
      <c r="C223" s="1"/>
      <c r="D223" s="1"/>
      <c r="E223" s="1"/>
      <c r="F223" s="1"/>
      <c r="G223" s="1"/>
      <c r="H223" s="1"/>
      <c r="I223" s="1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</row>
    <row r="224" spans="1:42" s="2" customFormat="1" ht="13.5" customHeight="1">
      <c r="A224" s="1"/>
      <c r="B224" s="1"/>
      <c r="C224" s="1"/>
      <c r="D224" s="1"/>
      <c r="E224" s="1"/>
      <c r="F224" s="1"/>
      <c r="G224" s="1"/>
      <c r="H224" s="1"/>
      <c r="I224" s="1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</row>
    <row r="225" spans="1:42" s="2" customFormat="1" ht="13.5" customHeight="1">
      <c r="A225" s="1"/>
      <c r="B225" s="1"/>
      <c r="C225" s="1"/>
      <c r="D225" s="1"/>
      <c r="E225" s="1"/>
      <c r="F225" s="1"/>
      <c r="G225" s="1"/>
      <c r="H225" s="1"/>
      <c r="I225" s="1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</row>
    <row r="226" spans="1:42" s="2" customFormat="1" ht="13.5" customHeight="1">
      <c r="A226" s="1"/>
      <c r="B226" s="1"/>
      <c r="C226" s="1"/>
      <c r="D226" s="1"/>
      <c r="E226" s="1"/>
      <c r="F226" s="1"/>
      <c r="G226" s="1"/>
      <c r="H226" s="1"/>
      <c r="I226" s="1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</row>
    <row r="227" spans="1:42" s="2" customFormat="1" ht="13.5" customHeight="1">
      <c r="A227" s="1"/>
      <c r="B227" s="1"/>
      <c r="C227" s="1"/>
      <c r="D227" s="1"/>
      <c r="E227" s="1"/>
      <c r="F227" s="1"/>
      <c r="G227" s="1"/>
      <c r="H227" s="1"/>
      <c r="I227" s="1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</row>
    <row r="228" spans="1:42" s="2" customFormat="1" ht="13.5" customHeight="1">
      <c r="A228" s="1"/>
      <c r="B228" s="1"/>
      <c r="C228" s="1"/>
      <c r="D228" s="1"/>
      <c r="E228" s="1"/>
      <c r="F228" s="1"/>
      <c r="G228" s="1"/>
      <c r="H228" s="1"/>
      <c r="I228" s="1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</row>
    <row r="229" spans="1:42" s="2" customFormat="1" ht="13.5" customHeight="1">
      <c r="A229" s="1"/>
      <c r="B229" s="1"/>
      <c r="C229" s="1"/>
      <c r="D229" s="1"/>
      <c r="E229" s="1"/>
      <c r="F229" s="1"/>
      <c r="G229" s="1"/>
      <c r="H229" s="1"/>
      <c r="I229" s="1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</row>
    <row r="230" spans="1:42" s="2" customFormat="1" ht="13.5" customHeight="1">
      <c r="A230" s="1"/>
      <c r="B230" s="1"/>
      <c r="C230" s="1"/>
      <c r="D230" s="1"/>
      <c r="E230" s="1"/>
      <c r="F230" s="1"/>
      <c r="G230" s="1"/>
      <c r="H230" s="1"/>
      <c r="I230" s="1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</row>
    <row r="231" spans="1:42" s="2" customFormat="1" ht="13.5" customHeight="1">
      <c r="A231" s="1"/>
      <c r="B231" s="1"/>
      <c r="C231" s="1"/>
      <c r="D231" s="1"/>
      <c r="E231" s="1"/>
      <c r="F231" s="1"/>
      <c r="G231" s="1"/>
      <c r="H231" s="1"/>
      <c r="I231" s="1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</row>
    <row r="232" spans="1:42" s="2" customFormat="1" ht="13.5" customHeight="1">
      <c r="A232" s="1"/>
      <c r="B232" s="1"/>
      <c r="C232" s="1"/>
      <c r="D232" s="1"/>
      <c r="E232" s="1"/>
      <c r="F232" s="1"/>
      <c r="G232" s="1"/>
      <c r="H232" s="1"/>
      <c r="I232" s="1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</row>
    <row r="233" spans="1:42" s="2" customFormat="1" ht="13.5" customHeight="1">
      <c r="A233" s="1"/>
      <c r="B233" s="1"/>
      <c r="C233" s="1"/>
      <c r="D233" s="1"/>
      <c r="E233" s="1"/>
      <c r="F233" s="1"/>
      <c r="G233" s="1"/>
      <c r="H233" s="1"/>
      <c r="I233" s="1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</row>
    <row r="234" spans="1:42" s="2" customFormat="1" ht="13.5" customHeight="1">
      <c r="A234" s="1"/>
      <c r="B234" s="1"/>
      <c r="C234" s="1"/>
      <c r="D234" s="1"/>
      <c r="E234" s="1"/>
      <c r="F234" s="1"/>
      <c r="G234" s="1"/>
      <c r="H234" s="1"/>
      <c r="I234" s="1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</row>
    <row r="235" spans="1:42" s="2" customFormat="1" ht="13.5" customHeight="1">
      <c r="A235" s="1"/>
      <c r="B235" s="1"/>
      <c r="C235" s="1"/>
      <c r="D235" s="1"/>
      <c r="E235" s="1"/>
      <c r="F235" s="1"/>
      <c r="G235" s="1"/>
      <c r="H235" s="1"/>
      <c r="I235" s="1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</row>
    <row r="236" spans="1:42" s="2" customFormat="1" ht="13.5" customHeight="1">
      <c r="A236" s="1"/>
      <c r="B236" s="1"/>
      <c r="C236" s="1"/>
      <c r="D236" s="1"/>
      <c r="E236" s="1"/>
      <c r="F236" s="1"/>
      <c r="G236" s="1"/>
      <c r="H236" s="1"/>
      <c r="I236" s="1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</row>
    <row r="237" spans="1:42" s="2" customFormat="1" ht="13.5" customHeight="1">
      <c r="A237" s="1"/>
      <c r="B237" s="1"/>
      <c r="C237" s="1"/>
      <c r="D237" s="1"/>
      <c r="E237" s="1"/>
      <c r="F237" s="1"/>
      <c r="G237" s="1"/>
      <c r="H237" s="1"/>
      <c r="I237" s="1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</row>
    <row r="238" spans="1:42" s="2" customFormat="1" ht="13.5" customHeight="1">
      <c r="A238" s="1"/>
      <c r="B238" s="1"/>
      <c r="C238" s="1"/>
      <c r="D238" s="1"/>
      <c r="E238" s="1"/>
      <c r="F238" s="1"/>
      <c r="G238" s="1"/>
      <c r="H238" s="1"/>
      <c r="I238" s="1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</row>
    <row r="239" spans="1:42" s="2" customFormat="1" ht="13.5" customHeight="1">
      <c r="A239" s="1"/>
      <c r="B239" s="1"/>
      <c r="C239" s="1"/>
      <c r="D239" s="1"/>
      <c r="E239" s="1"/>
      <c r="F239" s="1"/>
      <c r="G239" s="1"/>
      <c r="H239" s="1"/>
      <c r="I239" s="1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</row>
    <row r="240" spans="1:42" s="2" customFormat="1" ht="13.5" customHeight="1">
      <c r="A240" s="1"/>
      <c r="B240" s="1"/>
      <c r="C240" s="1"/>
      <c r="D240" s="1"/>
      <c r="E240" s="1"/>
      <c r="F240" s="1"/>
      <c r="G240" s="1"/>
      <c r="H240" s="1"/>
      <c r="I240" s="1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</row>
    <row r="241" spans="1:42" s="2" customFormat="1" ht="13.5" customHeight="1">
      <c r="A241" s="1"/>
      <c r="B241" s="1"/>
      <c r="C241" s="1"/>
      <c r="D241" s="1"/>
      <c r="E241" s="1"/>
      <c r="F241" s="1"/>
      <c r="G241" s="1"/>
      <c r="H241" s="1"/>
      <c r="I241" s="1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</row>
    <row r="242" spans="1:42" s="2" customFormat="1" ht="13.5" customHeight="1">
      <c r="A242" s="1"/>
      <c r="B242" s="1"/>
      <c r="C242" s="1"/>
      <c r="D242" s="1"/>
      <c r="E242" s="1"/>
      <c r="F242" s="1"/>
      <c r="G242" s="1"/>
      <c r="H242" s="1"/>
      <c r="I242" s="1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</row>
    <row r="243" spans="1:42" s="2" customFormat="1" ht="13.5" customHeight="1">
      <c r="A243" s="1"/>
      <c r="B243" s="1"/>
      <c r="C243" s="1"/>
      <c r="D243" s="1"/>
      <c r="E243" s="1"/>
      <c r="F243" s="1"/>
      <c r="G243" s="1"/>
      <c r="H243" s="1"/>
      <c r="I243" s="1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</row>
    <row r="244" spans="1:42" s="2" customFormat="1" ht="13.5" customHeight="1">
      <c r="A244" s="1"/>
      <c r="B244" s="1"/>
      <c r="C244" s="1"/>
      <c r="D244" s="1"/>
      <c r="E244" s="1"/>
      <c r="F244" s="1"/>
      <c r="G244" s="1"/>
      <c r="H244" s="1"/>
      <c r="I244" s="1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</row>
    <row r="245" spans="1:42" s="2" customFormat="1" ht="13.5" customHeight="1">
      <c r="A245" s="1"/>
      <c r="B245" s="1"/>
      <c r="C245" s="1"/>
      <c r="D245" s="1"/>
      <c r="E245" s="1"/>
      <c r="F245" s="1"/>
      <c r="G245" s="1"/>
      <c r="H245" s="1"/>
      <c r="I245" s="1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</row>
    <row r="246" spans="1:42" s="2" customFormat="1" ht="13.5" customHeight="1">
      <c r="A246" s="1"/>
      <c r="B246" s="1"/>
      <c r="C246" s="1"/>
      <c r="D246" s="1"/>
      <c r="E246" s="1"/>
      <c r="F246" s="1"/>
      <c r="G246" s="1"/>
      <c r="H246" s="1"/>
      <c r="I246" s="1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</row>
    <row r="247" spans="1:42" s="2" customFormat="1" ht="13.5" customHeight="1">
      <c r="A247" s="1"/>
      <c r="B247" s="1"/>
      <c r="C247" s="1"/>
      <c r="D247" s="1"/>
      <c r="E247" s="1"/>
      <c r="F247" s="1"/>
      <c r="G247" s="1"/>
      <c r="H247" s="1"/>
      <c r="I247" s="1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</row>
    <row r="248" spans="1:42" s="2" customFormat="1" ht="13.5" customHeight="1">
      <c r="A248" s="1"/>
      <c r="B248" s="1"/>
      <c r="C248" s="1"/>
      <c r="D248" s="1"/>
      <c r="E248" s="1"/>
      <c r="F248" s="1"/>
      <c r="G248" s="1"/>
      <c r="H248" s="1"/>
      <c r="I248" s="1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</row>
    <row r="249" spans="1:42" s="2" customFormat="1" ht="13.5" customHeight="1">
      <c r="A249" s="1"/>
      <c r="B249" s="1"/>
      <c r="C249" s="1"/>
      <c r="D249" s="1"/>
      <c r="E249" s="1"/>
      <c r="F249" s="1"/>
      <c r="G249" s="1"/>
      <c r="H249" s="1"/>
      <c r="I249" s="1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</row>
    <row r="250" spans="1:42" s="2" customFormat="1" ht="13.5" customHeight="1">
      <c r="A250" s="1"/>
      <c r="B250" s="1"/>
      <c r="C250" s="1"/>
      <c r="D250" s="1"/>
      <c r="E250" s="1"/>
      <c r="F250" s="1"/>
      <c r="G250" s="1"/>
      <c r="H250" s="1"/>
      <c r="I250" s="1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</row>
    <row r="251" spans="1:42" s="2" customFormat="1" ht="13.5" customHeight="1">
      <c r="A251" s="1"/>
      <c r="B251" s="1"/>
      <c r="C251" s="1"/>
      <c r="D251" s="1"/>
      <c r="E251" s="1"/>
      <c r="F251" s="1"/>
      <c r="G251" s="1"/>
      <c r="H251" s="1"/>
      <c r="I251" s="1"/>
      <c r="T251" s="8"/>
      <c r="U251" s="8"/>
      <c r="V251" s="8"/>
      <c r="W251" s="8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</row>
    <row r="252" spans="1:42" s="2" customFormat="1" ht="13.5" customHeight="1">
      <c r="A252" s="1"/>
      <c r="B252" s="1"/>
      <c r="C252" s="1"/>
      <c r="D252" s="1"/>
      <c r="E252" s="1"/>
      <c r="F252" s="1"/>
      <c r="G252" s="1"/>
      <c r="H252" s="1"/>
      <c r="I252" s="1"/>
      <c r="T252" s="1"/>
      <c r="U252" s="1"/>
      <c r="V252" s="1"/>
      <c r="W252" s="1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</row>
    <row r="253" spans="1:42" s="2" customFormat="1" ht="13.5" customHeight="1">
      <c r="A253" s="1"/>
      <c r="B253" s="1"/>
      <c r="C253" s="1"/>
      <c r="D253" s="1"/>
      <c r="E253" s="1"/>
      <c r="F253" s="1"/>
      <c r="G253" s="1"/>
      <c r="H253" s="1"/>
      <c r="I253" s="1"/>
      <c r="T253" s="5"/>
      <c r="U253" s="5"/>
      <c r="V253" s="5"/>
      <c r="W253" s="5"/>
      <c r="X253" s="8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</row>
    <row r="254" spans="1:42" s="2" customFormat="1" ht="13.5" customHeight="1">
      <c r="A254" s="1"/>
      <c r="B254" s="1"/>
      <c r="C254" s="1"/>
      <c r="D254" s="1"/>
      <c r="E254" s="1"/>
      <c r="F254" s="1"/>
      <c r="G254" s="1"/>
      <c r="H254" s="1"/>
      <c r="I254" s="1"/>
      <c r="T254" s="5"/>
      <c r="U254" s="5"/>
      <c r="V254" s="5"/>
      <c r="W254" s="5"/>
      <c r="X254" s="1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</row>
    <row r="255" spans="1:42" s="2" customFormat="1" ht="13.5" customHeight="1">
      <c r="A255" s="1"/>
      <c r="B255" s="1"/>
      <c r="C255" s="1"/>
      <c r="D255" s="1"/>
      <c r="E255" s="1"/>
      <c r="F255" s="1"/>
      <c r="G255" s="1"/>
      <c r="H255" s="1"/>
      <c r="I255" s="1"/>
      <c r="T255" s="5"/>
      <c r="U255" s="5"/>
      <c r="V255" s="5"/>
      <c r="W255" s="5"/>
      <c r="X255" s="5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</row>
    <row r="256" spans="1:42" s="2" customFormat="1" ht="13.5" customHeight="1">
      <c r="A256" s="1"/>
      <c r="B256" s="1"/>
      <c r="C256" s="1"/>
      <c r="D256" s="1"/>
      <c r="E256" s="1"/>
      <c r="F256" s="1"/>
      <c r="G256" s="1"/>
      <c r="H256" s="1"/>
      <c r="I256" s="1"/>
      <c r="T256" s="5"/>
      <c r="U256" s="5"/>
      <c r="V256" s="5"/>
      <c r="W256" s="5"/>
      <c r="X256" s="5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</row>
    <row r="257" spans="1:42" s="8" customFormat="1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2"/>
      <c r="K257" s="2"/>
      <c r="L257" s="2"/>
      <c r="M257" s="2"/>
      <c r="N257" s="2"/>
      <c r="T257" s="5"/>
      <c r="U257" s="5"/>
      <c r="V257" s="5"/>
      <c r="W257" s="5"/>
      <c r="X257" s="5"/>
      <c r="AD257" s="19"/>
      <c r="AE257" s="19"/>
      <c r="AF257" s="19"/>
      <c r="AG257" s="19"/>
      <c r="AH257" s="19"/>
      <c r="AI257" s="19"/>
      <c r="AJ257" s="19"/>
      <c r="AK257" s="19"/>
      <c r="AL257" s="19"/>
      <c r="AM257" s="19"/>
      <c r="AN257" s="19"/>
      <c r="AO257" s="19"/>
      <c r="AP257" s="19"/>
    </row>
    <row r="258" spans="1:42" ht="15" customHeight="1">
      <c r="J258" s="25"/>
      <c r="K258" s="25"/>
      <c r="L258" s="25"/>
      <c r="M258" s="25"/>
      <c r="N258" s="25"/>
      <c r="T258" s="5"/>
      <c r="U258" s="5"/>
      <c r="V258" s="5"/>
      <c r="W258" s="5"/>
      <c r="X258" s="5"/>
    </row>
    <row r="259" spans="1:42" s="5" customFormat="1" ht="18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T259" s="2"/>
      <c r="U259" s="2"/>
      <c r="V259" s="2"/>
      <c r="W259" s="2"/>
      <c r="AD259" s="14"/>
      <c r="AE259" s="14"/>
      <c r="AF259" s="14"/>
      <c r="AG259" s="14"/>
      <c r="AH259" s="14"/>
      <c r="AI259" s="14"/>
      <c r="AJ259" s="14"/>
      <c r="AK259" s="14"/>
      <c r="AL259" s="14"/>
      <c r="AM259" s="14"/>
      <c r="AN259" s="14"/>
      <c r="AO259" s="14"/>
      <c r="AP259" s="14"/>
    </row>
    <row r="260" spans="1:42" s="5" customFormat="1" ht="18" customHeight="1">
      <c r="A260" s="1"/>
      <c r="B260" s="1"/>
      <c r="C260" s="1"/>
      <c r="D260" s="1"/>
      <c r="E260" s="1"/>
      <c r="F260" s="1"/>
      <c r="G260" s="1"/>
      <c r="H260" s="1"/>
      <c r="I260" s="1"/>
      <c r="T260" s="2"/>
      <c r="U260" s="2"/>
      <c r="V260" s="2"/>
      <c r="W260" s="2"/>
      <c r="AD260" s="14"/>
      <c r="AE260" s="14"/>
      <c r="AF260" s="14"/>
      <c r="AG260" s="14"/>
      <c r="AH260" s="14"/>
      <c r="AI260" s="14"/>
      <c r="AJ260" s="14"/>
      <c r="AK260" s="14"/>
      <c r="AL260" s="14"/>
      <c r="AM260" s="14"/>
      <c r="AN260" s="14"/>
      <c r="AO260" s="14"/>
      <c r="AP260" s="14"/>
    </row>
    <row r="261" spans="1:42" s="5" customFormat="1" ht="18" customHeight="1">
      <c r="A261" s="1"/>
      <c r="B261" s="1"/>
      <c r="C261" s="1"/>
      <c r="D261" s="1"/>
      <c r="E261" s="1"/>
      <c r="F261" s="1"/>
      <c r="G261" s="1"/>
      <c r="H261" s="1"/>
      <c r="I261" s="1"/>
      <c r="X261" s="2"/>
      <c r="AD261" s="14"/>
      <c r="AE261" s="14"/>
      <c r="AF261" s="14"/>
      <c r="AG261" s="14"/>
      <c r="AH261" s="14"/>
      <c r="AI261" s="14"/>
      <c r="AJ261" s="14"/>
      <c r="AK261" s="14"/>
      <c r="AL261" s="14"/>
      <c r="AM261" s="14"/>
      <c r="AN261" s="14"/>
      <c r="AO261" s="14"/>
      <c r="AP261" s="14"/>
    </row>
    <row r="262" spans="1:42" s="5" customFormat="1" ht="18" customHeight="1">
      <c r="A262" s="1"/>
      <c r="B262" s="1"/>
      <c r="C262" s="1"/>
      <c r="D262" s="1"/>
      <c r="E262" s="1"/>
      <c r="F262" s="1"/>
      <c r="G262" s="1"/>
      <c r="H262" s="1"/>
      <c r="I262" s="1"/>
      <c r="X262" s="2"/>
      <c r="AD262" s="14"/>
      <c r="AE262" s="14"/>
      <c r="AF262" s="14"/>
      <c r="AG262" s="14"/>
      <c r="AH262" s="14"/>
      <c r="AI262" s="14"/>
      <c r="AJ262" s="14"/>
      <c r="AK262" s="14"/>
      <c r="AL262" s="14"/>
      <c r="AM262" s="14"/>
      <c r="AN262" s="14"/>
      <c r="AO262" s="14"/>
      <c r="AP262" s="14"/>
    </row>
    <row r="263" spans="1:42" s="5" customFormat="1" ht="18" customHeight="1">
      <c r="A263" s="1"/>
      <c r="B263" s="1"/>
      <c r="C263" s="1"/>
      <c r="D263" s="1"/>
      <c r="E263" s="1"/>
      <c r="F263" s="1"/>
      <c r="G263" s="1"/>
      <c r="H263" s="1"/>
      <c r="I263" s="1"/>
      <c r="AD263" s="14"/>
      <c r="AE263" s="14"/>
      <c r="AF263" s="14"/>
      <c r="AG263" s="14"/>
      <c r="AH263" s="14"/>
      <c r="AI263" s="14"/>
      <c r="AJ263" s="14"/>
      <c r="AK263" s="14"/>
      <c r="AL263" s="14"/>
      <c r="AM263" s="14"/>
      <c r="AN263" s="14"/>
      <c r="AO263" s="14"/>
      <c r="AP263" s="14"/>
    </row>
    <row r="264" spans="1:42" s="5" customFormat="1" ht="18" customHeight="1">
      <c r="A264" s="1"/>
      <c r="B264" s="1"/>
      <c r="C264" s="1"/>
      <c r="D264" s="1"/>
      <c r="E264" s="1"/>
      <c r="F264" s="1"/>
      <c r="G264" s="1"/>
      <c r="H264" s="1"/>
      <c r="I264" s="1"/>
      <c r="T264" s="2"/>
      <c r="U264" s="2"/>
      <c r="V264" s="2"/>
      <c r="W264" s="2"/>
      <c r="AD264" s="14"/>
      <c r="AE264" s="14"/>
      <c r="AF264" s="14"/>
      <c r="AG264" s="14"/>
      <c r="AH264" s="14"/>
      <c r="AI264" s="14"/>
      <c r="AJ264" s="14"/>
      <c r="AK264" s="14"/>
      <c r="AL264" s="14"/>
      <c r="AM264" s="14"/>
      <c r="AN264" s="14"/>
      <c r="AO264" s="14"/>
      <c r="AP264" s="14"/>
    </row>
    <row r="265" spans="1:42" s="2" customFormat="1" ht="18" customHeight="1">
      <c r="A265" s="1"/>
      <c r="B265" s="1"/>
      <c r="C265" s="1"/>
      <c r="D265" s="1"/>
      <c r="E265" s="1"/>
      <c r="F265" s="1"/>
      <c r="G265" s="1"/>
      <c r="H265" s="1"/>
      <c r="I265" s="1"/>
      <c r="J265" s="5"/>
      <c r="K265" s="5"/>
      <c r="L265" s="5"/>
      <c r="M265" s="5"/>
      <c r="N265" s="5"/>
      <c r="X265" s="5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</row>
    <row r="266" spans="1:42" s="2" customFormat="1" ht="18" customHeight="1">
      <c r="A266" s="1"/>
      <c r="B266" s="1"/>
      <c r="C266" s="1"/>
      <c r="D266" s="1"/>
      <c r="E266" s="1"/>
      <c r="F266" s="1"/>
      <c r="G266" s="1"/>
      <c r="H266" s="1"/>
      <c r="I266" s="1"/>
      <c r="J266" s="31"/>
      <c r="K266" s="31"/>
      <c r="L266" s="13"/>
      <c r="M266" s="13"/>
      <c r="N266" s="13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</row>
    <row r="267" spans="1:42" s="5" customFormat="1" ht="18" customHeight="1">
      <c r="A267" s="1"/>
      <c r="B267" s="1"/>
      <c r="C267" s="1"/>
      <c r="D267" s="1"/>
      <c r="E267" s="1"/>
      <c r="F267" s="1"/>
      <c r="G267" s="1"/>
      <c r="H267" s="1"/>
      <c r="I267" s="1"/>
      <c r="J267" s="31"/>
      <c r="K267" s="31"/>
      <c r="L267" s="13"/>
      <c r="M267" s="13"/>
      <c r="N267" s="13"/>
      <c r="T267" s="2"/>
      <c r="U267" s="2"/>
      <c r="V267" s="2"/>
      <c r="W267" s="2"/>
      <c r="X267" s="2"/>
      <c r="AD267" s="14"/>
      <c r="AE267" s="14"/>
      <c r="AF267" s="14"/>
      <c r="AG267" s="14"/>
      <c r="AH267" s="14"/>
      <c r="AI267" s="14"/>
      <c r="AJ267" s="14"/>
      <c r="AK267" s="14"/>
      <c r="AL267" s="14"/>
      <c r="AM267" s="14"/>
      <c r="AN267" s="14"/>
      <c r="AO267" s="14"/>
      <c r="AP267" s="14"/>
    </row>
    <row r="268" spans="1:42" s="5" customFormat="1" ht="18" customHeight="1">
      <c r="A268" s="1"/>
      <c r="B268" s="1"/>
      <c r="C268" s="1"/>
      <c r="D268" s="1"/>
      <c r="E268" s="1"/>
      <c r="F268" s="1"/>
      <c r="G268" s="1"/>
      <c r="H268" s="1"/>
      <c r="I268" s="1"/>
      <c r="T268" s="2"/>
      <c r="U268" s="2"/>
      <c r="V268" s="2"/>
      <c r="W268" s="2"/>
      <c r="X268" s="2"/>
      <c r="AD268" s="14"/>
      <c r="AE268" s="14"/>
      <c r="AF268" s="14"/>
      <c r="AG268" s="14"/>
      <c r="AH268" s="14"/>
      <c r="AI268" s="14"/>
      <c r="AJ268" s="14"/>
      <c r="AK268" s="14"/>
      <c r="AL268" s="14"/>
      <c r="AM268" s="14"/>
      <c r="AN268" s="14"/>
      <c r="AO268" s="14"/>
      <c r="AP268" s="14"/>
    </row>
    <row r="269" spans="1:42" s="5" customFormat="1" ht="18" customHeight="1">
      <c r="A269" s="1"/>
      <c r="B269" s="1"/>
      <c r="C269" s="1"/>
      <c r="D269" s="1"/>
      <c r="E269" s="1"/>
      <c r="F269" s="1"/>
      <c r="G269" s="1"/>
      <c r="H269" s="1"/>
      <c r="I269" s="1"/>
      <c r="T269" s="2"/>
      <c r="U269" s="2"/>
      <c r="V269" s="2"/>
      <c r="W269" s="2"/>
      <c r="X269" s="2"/>
      <c r="AD269" s="14"/>
      <c r="AE269" s="14"/>
      <c r="AF269" s="14"/>
      <c r="AG269" s="14"/>
      <c r="AH269" s="14"/>
      <c r="AI269" s="14"/>
      <c r="AJ269" s="14"/>
      <c r="AK269" s="14"/>
      <c r="AL269" s="14"/>
      <c r="AM269" s="14"/>
      <c r="AN269" s="14"/>
      <c r="AO269" s="14"/>
      <c r="AP269" s="14"/>
    </row>
    <row r="270" spans="1:42" s="2" customFormat="1" ht="18" customHeight="1">
      <c r="A270" s="1"/>
      <c r="B270" s="1"/>
      <c r="C270" s="1"/>
      <c r="D270" s="1"/>
      <c r="E270" s="1"/>
      <c r="F270" s="1"/>
      <c r="G270" s="1"/>
      <c r="H270" s="1"/>
      <c r="I270" s="1"/>
      <c r="J270" s="5"/>
      <c r="K270" s="5"/>
      <c r="L270" s="5"/>
      <c r="M270" s="5"/>
      <c r="N270" s="5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</row>
    <row r="271" spans="1:42" s="2" customFormat="1" ht="15" customHeight="1">
      <c r="A271" s="1"/>
      <c r="B271" s="1"/>
      <c r="C271" s="1"/>
      <c r="D271" s="1"/>
      <c r="E271" s="1"/>
      <c r="F271" s="1"/>
      <c r="G271" s="1"/>
      <c r="H271" s="1"/>
      <c r="I271" s="1"/>
      <c r="J271" s="13"/>
      <c r="K271" s="13"/>
      <c r="L271" s="13"/>
      <c r="M271" s="13"/>
      <c r="N271" s="13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</row>
    <row r="272" spans="1:42" s="2" customFormat="1" ht="15" customHeight="1">
      <c r="A272" s="1"/>
      <c r="B272" s="1"/>
      <c r="C272" s="1"/>
      <c r="D272" s="1"/>
      <c r="E272" s="1"/>
      <c r="F272" s="1"/>
      <c r="G272" s="1"/>
      <c r="H272" s="1"/>
      <c r="I272" s="1"/>
      <c r="J272" s="13"/>
      <c r="K272" s="13"/>
      <c r="L272" s="13"/>
      <c r="M272" s="13"/>
      <c r="N272" s="13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</row>
    <row r="273" spans="1:42" s="2" customFormat="1" ht="15" customHeight="1">
      <c r="A273" s="1"/>
      <c r="B273" s="1"/>
      <c r="C273" s="1"/>
      <c r="D273" s="1"/>
      <c r="E273" s="1"/>
      <c r="F273" s="1"/>
      <c r="G273" s="1"/>
      <c r="H273" s="1"/>
      <c r="I273" s="1"/>
      <c r="J273" s="13"/>
      <c r="K273" s="13"/>
      <c r="L273" s="13"/>
      <c r="M273" s="13"/>
      <c r="N273" s="13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</row>
    <row r="274" spans="1:42" s="2" customFormat="1" ht="15" customHeight="1">
      <c r="A274" s="1"/>
      <c r="B274" s="1"/>
      <c r="C274" s="1"/>
      <c r="D274" s="1"/>
      <c r="E274" s="1"/>
      <c r="F274" s="1"/>
      <c r="G274" s="1"/>
      <c r="H274" s="1"/>
      <c r="I274" s="1"/>
      <c r="J274" s="13"/>
      <c r="K274" s="13"/>
      <c r="L274" s="13"/>
      <c r="M274" s="13"/>
      <c r="N274" s="13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</row>
    <row r="275" spans="1:42" s="2" customFormat="1" ht="15" customHeight="1">
      <c r="A275" s="1"/>
      <c r="B275" s="1"/>
      <c r="C275" s="1"/>
      <c r="D275" s="1"/>
      <c r="E275" s="1"/>
      <c r="F275" s="1"/>
      <c r="G275" s="1"/>
      <c r="H275" s="1"/>
      <c r="I275" s="1"/>
      <c r="J275" s="13"/>
      <c r="K275" s="13"/>
      <c r="L275" s="13"/>
      <c r="M275" s="13"/>
      <c r="N275" s="13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</row>
    <row r="276" spans="1:42" s="2" customFormat="1" ht="15" customHeight="1">
      <c r="A276" s="1"/>
      <c r="B276" s="1"/>
      <c r="C276" s="1"/>
      <c r="D276" s="1"/>
      <c r="E276" s="1"/>
      <c r="F276" s="1"/>
      <c r="G276" s="1"/>
      <c r="H276" s="1"/>
      <c r="I276" s="1"/>
      <c r="J276" s="13"/>
      <c r="K276" s="13"/>
      <c r="L276" s="13"/>
      <c r="M276" s="13"/>
      <c r="N276" s="13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</row>
    <row r="277" spans="1:42" s="2" customFormat="1" ht="15" customHeight="1">
      <c r="A277" s="1"/>
      <c r="B277" s="1"/>
      <c r="C277" s="1"/>
      <c r="D277" s="1"/>
      <c r="E277" s="1"/>
      <c r="F277" s="1"/>
      <c r="G277" s="1"/>
      <c r="H277" s="1"/>
      <c r="I277" s="1"/>
      <c r="J277" s="13"/>
      <c r="K277" s="13"/>
      <c r="L277" s="13"/>
      <c r="M277" s="13"/>
      <c r="N277" s="13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</row>
    <row r="278" spans="1:42" s="2" customFormat="1" ht="15" customHeight="1">
      <c r="A278" s="1"/>
      <c r="B278" s="1"/>
      <c r="C278" s="1"/>
      <c r="D278" s="1"/>
      <c r="E278" s="1"/>
      <c r="F278" s="1"/>
      <c r="G278" s="1"/>
      <c r="H278" s="1"/>
      <c r="I278" s="1"/>
      <c r="J278" s="31"/>
      <c r="K278" s="31"/>
      <c r="L278" s="13"/>
      <c r="M278" s="13"/>
      <c r="N278" s="13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</row>
    <row r="279" spans="1:42" s="2" customFormat="1" ht="15" customHeight="1">
      <c r="A279" s="1"/>
      <c r="B279" s="1"/>
      <c r="C279" s="1"/>
      <c r="D279" s="1"/>
      <c r="E279" s="1"/>
      <c r="F279" s="1"/>
      <c r="G279" s="1"/>
      <c r="H279" s="1"/>
      <c r="I279" s="1"/>
      <c r="J279" s="31"/>
      <c r="K279" s="31"/>
      <c r="L279" s="13"/>
      <c r="M279" s="13"/>
      <c r="N279" s="13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</row>
    <row r="280" spans="1:42" s="2" customFormat="1" ht="15" customHeight="1">
      <c r="A280" s="1"/>
      <c r="B280" s="1"/>
      <c r="C280" s="1"/>
      <c r="D280" s="1"/>
      <c r="E280" s="1"/>
      <c r="F280" s="1"/>
      <c r="G280" s="1"/>
      <c r="H280" s="1"/>
      <c r="I280" s="1"/>
      <c r="J280" s="31"/>
      <c r="K280" s="31"/>
      <c r="L280" s="13"/>
      <c r="M280" s="13"/>
      <c r="N280" s="13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</row>
    <row r="281" spans="1:42" s="2" customFormat="1" ht="15" customHeight="1">
      <c r="A281" s="1"/>
      <c r="B281" s="1"/>
      <c r="C281" s="1"/>
      <c r="D281" s="1"/>
      <c r="E281" s="1"/>
      <c r="F281" s="1"/>
      <c r="G281" s="1"/>
      <c r="H281" s="1"/>
      <c r="I281" s="1"/>
      <c r="J281" s="13"/>
      <c r="K281" s="13"/>
      <c r="L281" s="13"/>
      <c r="M281" s="13"/>
      <c r="N281" s="13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</row>
    <row r="282" spans="1:42" s="2" customFormat="1" ht="15" customHeight="1">
      <c r="A282" s="1"/>
      <c r="B282" s="1"/>
      <c r="C282" s="1"/>
      <c r="D282" s="1"/>
      <c r="E282" s="1"/>
      <c r="F282" s="1"/>
      <c r="G282" s="1"/>
      <c r="H282" s="1"/>
      <c r="I282" s="1"/>
      <c r="J282" s="31"/>
      <c r="K282" s="31"/>
      <c r="L282" s="13"/>
      <c r="M282" s="13"/>
      <c r="N282" s="13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</row>
    <row r="283" spans="1:42" s="2" customFormat="1" ht="15" customHeight="1">
      <c r="A283" s="1"/>
      <c r="B283" s="1"/>
      <c r="C283" s="1"/>
      <c r="D283" s="1"/>
      <c r="E283" s="1"/>
      <c r="F283" s="1"/>
      <c r="G283" s="1"/>
      <c r="H283" s="1"/>
      <c r="I283" s="1"/>
      <c r="J283" s="31"/>
      <c r="K283" s="31"/>
      <c r="L283" s="13"/>
      <c r="M283" s="13"/>
      <c r="N283" s="13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</row>
    <row r="284" spans="1:42" s="2" customFormat="1" ht="15" customHeight="1">
      <c r="A284" s="1"/>
      <c r="B284" s="1"/>
      <c r="C284" s="1"/>
      <c r="D284" s="1"/>
      <c r="E284" s="1"/>
      <c r="F284" s="1"/>
      <c r="G284" s="1"/>
      <c r="H284" s="1"/>
      <c r="I284" s="1"/>
      <c r="J284" s="31"/>
      <c r="K284" s="31"/>
      <c r="L284" s="13"/>
      <c r="M284" s="13"/>
      <c r="N284" s="13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</row>
    <row r="285" spans="1:42" s="2" customFormat="1" ht="15" customHeight="1">
      <c r="A285" s="1"/>
      <c r="B285" s="1"/>
      <c r="C285" s="1"/>
      <c r="D285" s="1"/>
      <c r="E285" s="1"/>
      <c r="F285" s="1"/>
      <c r="G285" s="1"/>
      <c r="H285" s="1"/>
      <c r="I285" s="1"/>
      <c r="J285" s="31"/>
      <c r="K285" s="31"/>
      <c r="L285" s="13"/>
      <c r="M285" s="13"/>
      <c r="N285" s="13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</row>
    <row r="286" spans="1:42" s="2" customFormat="1" ht="15" customHeight="1">
      <c r="A286" s="1"/>
      <c r="B286" s="1"/>
      <c r="C286" s="1"/>
      <c r="D286" s="1"/>
      <c r="E286" s="1"/>
      <c r="F286" s="1"/>
      <c r="G286" s="1"/>
      <c r="H286" s="1"/>
      <c r="I286" s="1"/>
      <c r="J286" s="31"/>
      <c r="K286" s="31"/>
      <c r="L286" s="13"/>
      <c r="M286" s="13"/>
      <c r="N286" s="13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</row>
    <row r="287" spans="1:42" s="2" customFormat="1" ht="15" customHeight="1">
      <c r="A287" s="1"/>
      <c r="B287" s="1"/>
      <c r="C287" s="1"/>
      <c r="D287" s="1"/>
      <c r="E287" s="1"/>
      <c r="F287" s="1"/>
      <c r="G287" s="1"/>
      <c r="H287" s="1"/>
      <c r="I287" s="1"/>
      <c r="J287" s="31"/>
      <c r="K287" s="31"/>
      <c r="L287" s="13"/>
      <c r="M287" s="13"/>
      <c r="N287" s="13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</row>
    <row r="288" spans="1:42" s="2" customFormat="1" ht="15" customHeight="1">
      <c r="A288" s="1"/>
      <c r="B288" s="1"/>
      <c r="C288" s="1"/>
      <c r="D288" s="1"/>
      <c r="E288" s="1"/>
      <c r="F288" s="1"/>
      <c r="G288" s="1"/>
      <c r="H288" s="1"/>
      <c r="I288" s="1"/>
      <c r="J288" s="31"/>
      <c r="K288" s="31"/>
      <c r="L288" s="13"/>
      <c r="M288" s="13"/>
      <c r="N288" s="13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</row>
    <row r="289" spans="1:42" s="2" customFormat="1" ht="15" customHeight="1">
      <c r="A289" s="1"/>
      <c r="B289" s="1"/>
      <c r="C289" s="1"/>
      <c r="D289" s="1"/>
      <c r="E289" s="1"/>
      <c r="F289" s="1"/>
      <c r="G289" s="1"/>
      <c r="H289" s="1"/>
      <c r="I289" s="1"/>
      <c r="J289" s="31"/>
      <c r="K289" s="31"/>
      <c r="L289" s="13"/>
      <c r="M289" s="13"/>
      <c r="N289" s="13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</row>
    <row r="290" spans="1:42" s="2" customFormat="1" ht="15" customHeight="1">
      <c r="A290" s="1"/>
      <c r="B290" s="1"/>
      <c r="C290" s="1"/>
      <c r="D290" s="1"/>
      <c r="E290" s="1"/>
      <c r="F290" s="1"/>
      <c r="G290" s="1"/>
      <c r="H290" s="1"/>
      <c r="I290" s="1"/>
      <c r="J290" s="31"/>
      <c r="K290" s="31"/>
      <c r="L290" s="13"/>
      <c r="M290" s="13"/>
      <c r="N290" s="13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</row>
    <row r="291" spans="1:42" s="2" customFormat="1" ht="15" customHeight="1">
      <c r="A291" s="1"/>
      <c r="B291" s="1"/>
      <c r="C291" s="1"/>
      <c r="D291" s="1"/>
      <c r="E291" s="1"/>
      <c r="F291" s="1"/>
      <c r="G291" s="1"/>
      <c r="H291" s="1"/>
      <c r="I291" s="1"/>
      <c r="J291" s="31"/>
      <c r="K291" s="31"/>
      <c r="L291" s="13"/>
      <c r="M291" s="13"/>
      <c r="N291" s="13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</row>
    <row r="292" spans="1:42" s="2" customFormat="1" ht="15" customHeight="1">
      <c r="A292" s="1"/>
      <c r="B292" s="1"/>
      <c r="C292" s="1"/>
      <c r="D292" s="1"/>
      <c r="E292" s="1"/>
      <c r="F292" s="1"/>
      <c r="G292" s="1"/>
      <c r="H292" s="1"/>
      <c r="I292" s="1"/>
      <c r="J292" s="31"/>
      <c r="K292" s="31"/>
      <c r="L292" s="13"/>
      <c r="M292" s="13"/>
      <c r="N292" s="13"/>
      <c r="T292" s="1"/>
      <c r="U292" s="1"/>
      <c r="V292" s="1"/>
      <c r="W292" s="1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</row>
    <row r="293" spans="1:42" s="2" customFormat="1" ht="15" customHeight="1">
      <c r="A293" s="1"/>
      <c r="B293" s="1"/>
      <c r="C293" s="1"/>
      <c r="D293" s="1"/>
      <c r="E293" s="1"/>
      <c r="F293" s="1"/>
      <c r="G293" s="1"/>
      <c r="H293" s="1"/>
      <c r="I293" s="1"/>
      <c r="J293" s="31"/>
      <c r="K293" s="31"/>
      <c r="L293" s="13"/>
      <c r="M293" s="13"/>
      <c r="N293" s="13"/>
      <c r="T293" s="1"/>
      <c r="U293" s="1"/>
      <c r="V293" s="1"/>
      <c r="W293" s="1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</row>
    <row r="294" spans="1:42" s="2" customFormat="1" ht="15" customHeight="1">
      <c r="A294" s="1"/>
      <c r="B294" s="1"/>
      <c r="C294" s="1"/>
      <c r="D294" s="1"/>
      <c r="E294" s="1"/>
      <c r="F294" s="1"/>
      <c r="G294" s="1"/>
      <c r="H294" s="1"/>
      <c r="I294" s="1"/>
      <c r="J294" s="31"/>
      <c r="K294" s="31"/>
      <c r="L294" s="13"/>
      <c r="M294" s="13"/>
      <c r="N294" s="13"/>
      <c r="T294" s="1"/>
      <c r="U294" s="1"/>
      <c r="V294" s="1"/>
      <c r="W294" s="1"/>
      <c r="X294" s="1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</row>
    <row r="295" spans="1:42" s="2" customFormat="1" ht="15" customHeight="1">
      <c r="A295" s="1"/>
      <c r="B295" s="1"/>
      <c r="C295" s="1"/>
      <c r="D295" s="1"/>
      <c r="E295" s="1"/>
      <c r="F295" s="1"/>
      <c r="G295" s="1"/>
      <c r="H295" s="1"/>
      <c r="I295" s="1"/>
      <c r="J295" s="31"/>
      <c r="K295" s="31"/>
      <c r="L295" s="13"/>
      <c r="M295" s="13"/>
      <c r="N295" s="13"/>
      <c r="T295" s="1"/>
      <c r="U295" s="1"/>
      <c r="V295" s="1"/>
      <c r="W295" s="1"/>
      <c r="X295" s="1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</row>
    <row r="296" spans="1:42" s="2" customFormat="1" ht="15" customHeight="1">
      <c r="A296" s="1"/>
      <c r="B296" s="1"/>
      <c r="C296" s="1"/>
      <c r="D296" s="1"/>
      <c r="E296" s="1"/>
      <c r="F296" s="1"/>
      <c r="G296" s="1"/>
      <c r="H296" s="1"/>
      <c r="I296" s="1"/>
      <c r="J296" s="31"/>
      <c r="K296" s="31"/>
      <c r="L296" s="13"/>
      <c r="M296" s="13"/>
      <c r="N296" s="13"/>
      <c r="T296" s="1"/>
      <c r="U296" s="1"/>
      <c r="V296" s="1"/>
      <c r="W296" s="1"/>
      <c r="X296" s="1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</row>
    <row r="297" spans="1:42" s="2" customFormat="1" ht="15" customHeight="1">
      <c r="A297" s="1"/>
      <c r="B297" s="1"/>
      <c r="C297" s="1"/>
      <c r="D297" s="1"/>
      <c r="E297" s="1"/>
      <c r="F297" s="1"/>
      <c r="G297" s="1"/>
      <c r="H297" s="1"/>
      <c r="I297" s="1"/>
      <c r="J297" s="31"/>
      <c r="K297" s="31"/>
      <c r="L297" s="13"/>
      <c r="M297" s="13"/>
      <c r="N297" s="13"/>
      <c r="T297" s="1"/>
      <c r="U297" s="1"/>
      <c r="V297" s="1"/>
      <c r="W297" s="1"/>
      <c r="X297" s="1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</row>
    <row r="298" spans="1:42" ht="18" customHeight="1">
      <c r="J298" s="31"/>
      <c r="K298" s="31"/>
      <c r="L298" s="13"/>
      <c r="M298" s="13"/>
      <c r="N298" s="13"/>
    </row>
  </sheetData>
  <mergeCells count="28">
    <mergeCell ref="B28:I28"/>
    <mergeCell ref="J28:K28"/>
    <mergeCell ref="B29:I29"/>
    <mergeCell ref="J29:K29"/>
    <mergeCell ref="J20:K20"/>
    <mergeCell ref="J21:K21"/>
    <mergeCell ref="J22:K22"/>
    <mergeCell ref="J23:K23"/>
    <mergeCell ref="J24:K24"/>
    <mergeCell ref="J25:K25"/>
    <mergeCell ref="J19:K19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B1:N1"/>
    <mergeCell ref="B2:N2"/>
    <mergeCell ref="B3:N3"/>
    <mergeCell ref="B4:N4"/>
    <mergeCell ref="B6:I7"/>
    <mergeCell ref="J6:K7"/>
  </mergeCells>
  <phoneticPr fontId="61"/>
  <printOptions horizontalCentered="1"/>
  <pageMargins left="0.19685039370078741" right="0.19685039370078741" top="0.51181102362204722" bottom="0.59055118110236227" header="0.35433070866141736" footer="0.31496062992125984"/>
  <pageSetup paperSize="9" scale="112" orientation="portrait" cellComments="asDisplayed"/>
  <rowBreaks count="2" manualBreakCount="2">
    <brk id="142" max="16383" man="1"/>
    <brk id="19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78"/>
  <sheetViews>
    <sheetView topLeftCell="A49" workbookViewId="0">
      <selection activeCell="L58" sqref="L58:M58"/>
    </sheetView>
  </sheetViews>
  <sheetFormatPr defaultColWidth="9" defaultRowHeight="18" customHeight="1"/>
  <cols>
    <col min="1" max="1" width="0.75" style="1" customWidth="1"/>
    <col min="2" max="10" width="2.125" style="1" customWidth="1"/>
    <col min="11" max="11" width="13.25" style="1" customWidth="1"/>
    <col min="12" max="13" width="7.5" style="1" customWidth="1"/>
    <col min="14" max="14" width="0.75" style="1" customWidth="1"/>
    <col min="15" max="20" width="9" style="1" hidden="1" customWidth="1"/>
    <col min="21" max="21" width="9" style="21" hidden="1" customWidth="1"/>
    <col min="22" max="22" width="15.875" style="21" hidden="1" customWidth="1"/>
    <col min="23" max="16384" width="9" style="1"/>
  </cols>
  <sheetData>
    <row r="1" spans="1:42" ht="18" customHeight="1">
      <c r="B1" s="296" t="s">
        <v>157</v>
      </c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</row>
    <row r="2" spans="1:42" ht="18" customHeight="1">
      <c r="A2" s="146"/>
      <c r="B2" s="297" t="s">
        <v>213</v>
      </c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</row>
    <row r="3" spans="1:42" s="4" customFormat="1" ht="15.95" customHeight="1">
      <c r="B3" s="298" t="s">
        <v>306</v>
      </c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U3" s="12"/>
      <c r="V3" s="12"/>
    </row>
    <row r="4" spans="1:42" s="4" customFormat="1" ht="15.95" customHeight="1">
      <c r="B4" s="298" t="s">
        <v>307</v>
      </c>
      <c r="C4" s="298"/>
      <c r="D4" s="298"/>
      <c r="E4" s="298"/>
      <c r="F4" s="298"/>
      <c r="G4" s="298"/>
      <c r="H4" s="298"/>
      <c r="I4" s="298"/>
      <c r="J4" s="298"/>
      <c r="K4" s="298"/>
      <c r="L4" s="298"/>
      <c r="M4" s="298"/>
      <c r="U4" s="12"/>
      <c r="V4" s="12"/>
      <c r="AP4" s="4" t="s">
        <v>204</v>
      </c>
    </row>
    <row r="5" spans="1:42" s="4" customFormat="1" ht="17.25" customHeight="1" thickBot="1">
      <c r="M5" s="184" t="s">
        <v>214</v>
      </c>
      <c r="U5" s="12"/>
      <c r="V5" s="12"/>
    </row>
    <row r="6" spans="1:42" s="4" customFormat="1" ht="14.45" customHeight="1">
      <c r="B6" s="299" t="s">
        <v>0</v>
      </c>
      <c r="C6" s="300"/>
      <c r="D6" s="300"/>
      <c r="E6" s="300"/>
      <c r="F6" s="300"/>
      <c r="G6" s="300"/>
      <c r="H6" s="300"/>
      <c r="I6" s="301"/>
      <c r="J6" s="301"/>
      <c r="K6" s="302"/>
      <c r="L6" s="306" t="s">
        <v>139</v>
      </c>
      <c r="M6" s="307"/>
      <c r="U6" s="12"/>
      <c r="V6" s="12"/>
    </row>
    <row r="7" spans="1:42" s="4" customFormat="1" ht="14.45" customHeight="1" thickBot="1">
      <c r="B7" s="303"/>
      <c r="C7" s="304"/>
      <c r="D7" s="304"/>
      <c r="E7" s="304"/>
      <c r="F7" s="304"/>
      <c r="G7" s="304"/>
      <c r="H7" s="304"/>
      <c r="I7" s="304"/>
      <c r="J7" s="304"/>
      <c r="K7" s="305"/>
      <c r="L7" s="308"/>
      <c r="M7" s="309"/>
      <c r="U7" s="112" t="s">
        <v>204</v>
      </c>
      <c r="V7" s="118"/>
    </row>
    <row r="8" spans="1:42" s="3" customFormat="1" ht="14.25" customHeight="1">
      <c r="B8" s="147" t="s">
        <v>158</v>
      </c>
      <c r="C8" s="82"/>
      <c r="D8" s="82"/>
      <c r="E8" s="70"/>
      <c r="F8" s="70"/>
      <c r="G8" s="176"/>
      <c r="H8" s="70"/>
      <c r="I8" s="66"/>
      <c r="J8" s="66"/>
      <c r="K8" s="135"/>
      <c r="L8" s="310"/>
      <c r="M8" s="311"/>
      <c r="U8" s="127">
        <v>129</v>
      </c>
      <c r="V8" s="121">
        <f t="shared" ref="V8:V27" si="0">L9</f>
        <v>16294855</v>
      </c>
    </row>
    <row r="9" spans="1:42" ht="14.25" customHeight="1">
      <c r="B9" s="90"/>
      <c r="C9" s="89" t="s">
        <v>99</v>
      </c>
      <c r="D9" s="89"/>
      <c r="E9" s="42"/>
      <c r="F9" s="42"/>
      <c r="G9" s="4"/>
      <c r="H9" s="42"/>
      <c r="I9" s="13"/>
      <c r="J9" s="13"/>
      <c r="K9" s="78"/>
      <c r="L9" s="312">
        <v>16294855</v>
      </c>
      <c r="M9" s="313"/>
      <c r="U9" s="127">
        <v>130</v>
      </c>
      <c r="V9" s="121">
        <f t="shared" si="0"/>
        <v>5904701</v>
      </c>
    </row>
    <row r="10" spans="1:42" s="2" customFormat="1" ht="13.5" customHeight="1">
      <c r="B10" s="90"/>
      <c r="C10" s="89"/>
      <c r="D10" s="89" t="s">
        <v>100</v>
      </c>
      <c r="E10" s="42"/>
      <c r="F10" s="42"/>
      <c r="G10" s="42"/>
      <c r="H10" s="42"/>
      <c r="I10" s="13"/>
      <c r="J10" s="13"/>
      <c r="K10" s="78"/>
      <c r="L10" s="312">
        <v>5904701</v>
      </c>
      <c r="M10" s="313"/>
      <c r="U10" s="127">
        <v>131</v>
      </c>
      <c r="V10" s="121">
        <f t="shared" si="0"/>
        <v>2814140</v>
      </c>
    </row>
    <row r="11" spans="1:42" s="2" customFormat="1" ht="13.5" customHeight="1">
      <c r="B11" s="90"/>
      <c r="C11" s="89"/>
      <c r="D11" s="89"/>
      <c r="E11" s="124" t="s">
        <v>101</v>
      </c>
      <c r="F11" s="42"/>
      <c r="G11" s="42"/>
      <c r="H11" s="42"/>
      <c r="I11" s="13"/>
      <c r="J11" s="13"/>
      <c r="K11" s="78"/>
      <c r="L11" s="261">
        <v>2814140</v>
      </c>
      <c r="M11" s="262"/>
      <c r="U11" s="127">
        <v>132</v>
      </c>
      <c r="V11" s="121">
        <f t="shared" si="0"/>
        <v>2704582</v>
      </c>
    </row>
    <row r="12" spans="1:42" s="2" customFormat="1" ht="13.5" customHeight="1">
      <c r="B12" s="90"/>
      <c r="C12" s="89"/>
      <c r="D12" s="89"/>
      <c r="E12" s="124" t="s">
        <v>102</v>
      </c>
      <c r="F12" s="42"/>
      <c r="G12" s="42"/>
      <c r="H12" s="42"/>
      <c r="I12" s="13"/>
      <c r="J12" s="13"/>
      <c r="K12" s="78"/>
      <c r="L12" s="261">
        <v>2704582</v>
      </c>
      <c r="M12" s="262"/>
      <c r="U12" s="127">
        <v>133</v>
      </c>
      <c r="V12" s="121">
        <f t="shared" si="0"/>
        <v>292746</v>
      </c>
    </row>
    <row r="13" spans="1:42" s="2" customFormat="1" ht="13.5" customHeight="1">
      <c r="B13" s="73"/>
      <c r="C13" s="4"/>
      <c r="D13" s="4"/>
      <c r="E13" s="54" t="s">
        <v>103</v>
      </c>
      <c r="F13" s="4"/>
      <c r="G13" s="4"/>
      <c r="H13" s="4"/>
      <c r="I13" s="13"/>
      <c r="J13" s="13"/>
      <c r="K13" s="78"/>
      <c r="L13" s="261">
        <v>292746</v>
      </c>
      <c r="M13" s="262"/>
      <c r="U13" s="127">
        <v>134</v>
      </c>
      <c r="V13" s="121">
        <f t="shared" si="0"/>
        <v>93233</v>
      </c>
    </row>
    <row r="14" spans="1:42" s="2" customFormat="1" ht="13.5" customHeight="1">
      <c r="B14" s="126"/>
      <c r="C14" s="16"/>
      <c r="D14" s="4"/>
      <c r="E14" s="16" t="s">
        <v>104</v>
      </c>
      <c r="F14" s="16"/>
      <c r="G14" s="16"/>
      <c r="H14" s="16"/>
      <c r="I14" s="13"/>
      <c r="J14" s="13"/>
      <c r="K14" s="78"/>
      <c r="L14" s="261">
        <v>93233</v>
      </c>
      <c r="M14" s="262"/>
      <c r="U14" s="127">
        <v>135</v>
      </c>
      <c r="V14" s="121">
        <f t="shared" si="0"/>
        <v>10390154</v>
      </c>
    </row>
    <row r="15" spans="1:42" s="2" customFormat="1" ht="13.5" customHeight="1">
      <c r="B15" s="73"/>
      <c r="C15" s="16"/>
      <c r="D15" s="54" t="s">
        <v>105</v>
      </c>
      <c r="E15" s="16"/>
      <c r="F15" s="16"/>
      <c r="G15" s="16"/>
      <c r="H15" s="16"/>
      <c r="I15" s="13"/>
      <c r="J15" s="13"/>
      <c r="K15" s="78"/>
      <c r="L15" s="312">
        <v>10390154</v>
      </c>
      <c r="M15" s="313"/>
      <c r="U15" s="127">
        <v>136</v>
      </c>
      <c r="V15" s="121">
        <f t="shared" si="0"/>
        <v>8028677</v>
      </c>
    </row>
    <row r="16" spans="1:42" s="2" customFormat="1" ht="13.5" customHeight="1">
      <c r="B16" s="73"/>
      <c r="C16" s="16"/>
      <c r="D16" s="16"/>
      <c r="E16" s="54" t="s">
        <v>106</v>
      </c>
      <c r="F16" s="16"/>
      <c r="G16" s="16"/>
      <c r="H16" s="16"/>
      <c r="I16" s="13"/>
      <c r="J16" s="13"/>
      <c r="K16" s="78"/>
      <c r="L16" s="261">
        <v>8028677</v>
      </c>
      <c r="M16" s="262"/>
      <c r="U16" s="127">
        <v>137</v>
      </c>
      <c r="V16" s="121">
        <f t="shared" si="0"/>
        <v>2300018</v>
      </c>
    </row>
    <row r="17" spans="2:22" s="2" customFormat="1" ht="13.5" customHeight="1">
      <c r="B17" s="73"/>
      <c r="C17" s="16"/>
      <c r="D17" s="16"/>
      <c r="E17" s="54" t="s">
        <v>107</v>
      </c>
      <c r="F17" s="16"/>
      <c r="G17" s="16"/>
      <c r="H17" s="16"/>
      <c r="I17" s="13"/>
      <c r="J17" s="13"/>
      <c r="K17" s="78"/>
      <c r="L17" s="261">
        <v>2300018</v>
      </c>
      <c r="M17" s="262"/>
      <c r="U17" s="127">
        <v>139</v>
      </c>
      <c r="V17" s="121">
        <f t="shared" si="0"/>
        <v>61459</v>
      </c>
    </row>
    <row r="18" spans="2:22" s="2" customFormat="1" ht="13.5" customHeight="1">
      <c r="B18" s="73"/>
      <c r="C18" s="4"/>
      <c r="D18" s="15"/>
      <c r="E18" s="16" t="s">
        <v>104</v>
      </c>
      <c r="F18" s="4"/>
      <c r="G18" s="16"/>
      <c r="H18" s="16"/>
      <c r="I18" s="13"/>
      <c r="J18" s="13"/>
      <c r="K18" s="78"/>
      <c r="L18" s="261">
        <v>61459</v>
      </c>
      <c r="M18" s="262"/>
      <c r="U18" s="127">
        <v>140</v>
      </c>
      <c r="V18" s="121">
        <f t="shared" si="0"/>
        <v>18526379</v>
      </c>
    </row>
    <row r="19" spans="2:22" s="2" customFormat="1" ht="13.5" customHeight="1">
      <c r="B19" s="73"/>
      <c r="C19" s="4" t="s">
        <v>108</v>
      </c>
      <c r="D19" s="15"/>
      <c r="E19" s="16"/>
      <c r="F19" s="16"/>
      <c r="G19" s="16"/>
      <c r="H19" s="16"/>
      <c r="I19" s="13"/>
      <c r="J19" s="13"/>
      <c r="K19" s="78"/>
      <c r="L19" s="312">
        <v>18526379</v>
      </c>
      <c r="M19" s="313"/>
      <c r="U19" s="127">
        <v>141</v>
      </c>
      <c r="V19" s="121">
        <f t="shared" si="0"/>
        <v>12286250</v>
      </c>
    </row>
    <row r="20" spans="2:22" s="2" customFormat="1" ht="13.5" customHeight="1">
      <c r="B20" s="73"/>
      <c r="C20" s="4"/>
      <c r="D20" s="41" t="s">
        <v>109</v>
      </c>
      <c r="E20" s="16"/>
      <c r="F20" s="16"/>
      <c r="G20" s="16"/>
      <c r="H20" s="16"/>
      <c r="I20" s="13"/>
      <c r="J20" s="13"/>
      <c r="K20" s="78"/>
      <c r="L20" s="261">
        <v>12286250</v>
      </c>
      <c r="M20" s="262"/>
      <c r="U20" s="127">
        <v>142</v>
      </c>
      <c r="V20" s="121">
        <f t="shared" si="0"/>
        <v>4574124</v>
      </c>
    </row>
    <row r="21" spans="2:22" s="2" customFormat="1" ht="13.5" customHeight="1">
      <c r="B21" s="73"/>
      <c r="C21" s="4"/>
      <c r="D21" s="41" t="s">
        <v>110</v>
      </c>
      <c r="E21" s="16"/>
      <c r="F21" s="16"/>
      <c r="G21" s="16"/>
      <c r="H21" s="16"/>
      <c r="I21" s="13"/>
      <c r="J21" s="13"/>
      <c r="K21" s="78"/>
      <c r="L21" s="261">
        <v>4574124</v>
      </c>
      <c r="M21" s="262"/>
      <c r="U21" s="127">
        <v>143</v>
      </c>
      <c r="V21" s="121">
        <f t="shared" si="0"/>
        <v>661132</v>
      </c>
    </row>
    <row r="22" spans="2:22" s="2" customFormat="1" ht="13.5" customHeight="1">
      <c r="B22" s="73"/>
      <c r="C22" s="4"/>
      <c r="D22" s="41" t="s">
        <v>111</v>
      </c>
      <c r="E22" s="16"/>
      <c r="F22" s="16"/>
      <c r="G22" s="16"/>
      <c r="H22" s="16"/>
      <c r="I22" s="13"/>
      <c r="J22" s="13"/>
      <c r="K22" s="78"/>
      <c r="L22" s="261">
        <v>661132</v>
      </c>
      <c r="M22" s="262"/>
      <c r="U22" s="127">
        <v>144</v>
      </c>
      <c r="V22" s="121">
        <f t="shared" si="0"/>
        <v>1004873</v>
      </c>
    </row>
    <row r="23" spans="2:22" s="2" customFormat="1" ht="13.5" customHeight="1">
      <c r="B23" s="73"/>
      <c r="C23" s="4"/>
      <c r="D23" s="15" t="s">
        <v>112</v>
      </c>
      <c r="E23" s="16"/>
      <c r="F23" s="16"/>
      <c r="G23" s="16"/>
      <c r="H23" s="15"/>
      <c r="I23" s="13"/>
      <c r="J23" s="13"/>
      <c r="K23" s="78"/>
      <c r="L23" s="261">
        <v>1004873</v>
      </c>
      <c r="M23" s="262"/>
      <c r="U23" s="127">
        <v>145</v>
      </c>
      <c r="V23" s="121">
        <f t="shared" si="0"/>
        <v>21547</v>
      </c>
    </row>
    <row r="24" spans="2:22" s="2" customFormat="1" ht="13.5" customHeight="1">
      <c r="B24" s="73"/>
      <c r="C24" s="4" t="s">
        <v>113</v>
      </c>
      <c r="D24" s="15"/>
      <c r="E24" s="16"/>
      <c r="F24" s="16"/>
      <c r="G24" s="16"/>
      <c r="H24" s="15"/>
      <c r="I24" s="13"/>
      <c r="J24" s="13"/>
      <c r="K24" s="78"/>
      <c r="L24" s="312">
        <v>21547</v>
      </c>
      <c r="M24" s="313"/>
      <c r="U24" s="127">
        <v>146</v>
      </c>
      <c r="V24" s="121">
        <f t="shared" si="0"/>
        <v>21536</v>
      </c>
    </row>
    <row r="25" spans="2:22" s="2" customFormat="1" ht="13.5" customHeight="1">
      <c r="B25" s="73"/>
      <c r="C25" s="4"/>
      <c r="D25" s="41" t="s">
        <v>114</v>
      </c>
      <c r="E25" s="16"/>
      <c r="F25" s="16"/>
      <c r="G25" s="16"/>
      <c r="H25" s="16"/>
      <c r="I25" s="13"/>
      <c r="J25" s="13"/>
      <c r="K25" s="78"/>
      <c r="L25" s="261">
        <v>21536</v>
      </c>
      <c r="M25" s="262"/>
      <c r="U25" s="127">
        <v>147</v>
      </c>
      <c r="V25" s="121">
        <f t="shared" si="0"/>
        <v>11</v>
      </c>
    </row>
    <row r="26" spans="2:22" s="2" customFormat="1" ht="13.5" customHeight="1">
      <c r="B26" s="73"/>
      <c r="C26" s="4"/>
      <c r="D26" s="15" t="s">
        <v>104</v>
      </c>
      <c r="E26" s="16"/>
      <c r="F26" s="16"/>
      <c r="G26" s="16"/>
      <c r="H26" s="16"/>
      <c r="I26" s="13"/>
      <c r="J26" s="13"/>
      <c r="K26" s="78"/>
      <c r="L26" s="261">
        <v>11</v>
      </c>
      <c r="M26" s="262"/>
      <c r="U26" s="127">
        <v>148</v>
      </c>
      <c r="V26" s="121">
        <f t="shared" si="0"/>
        <v>4307</v>
      </c>
    </row>
    <row r="27" spans="2:22" s="2" customFormat="1" ht="13.5" customHeight="1">
      <c r="B27" s="73"/>
      <c r="C27" s="4" t="s">
        <v>115</v>
      </c>
      <c r="D27" s="15"/>
      <c r="E27" s="16"/>
      <c r="F27" s="16"/>
      <c r="G27" s="16"/>
      <c r="H27" s="16"/>
      <c r="I27" s="13"/>
      <c r="J27" s="13"/>
      <c r="K27" s="78"/>
      <c r="L27" s="261">
        <v>4307</v>
      </c>
      <c r="M27" s="262"/>
      <c r="U27" s="127">
        <v>128</v>
      </c>
      <c r="V27" s="121">
        <f t="shared" si="0"/>
        <v>2214284</v>
      </c>
    </row>
    <row r="28" spans="2:22" s="2" customFormat="1" ht="13.5" customHeight="1">
      <c r="B28" s="80" t="s">
        <v>98</v>
      </c>
      <c r="C28" s="88"/>
      <c r="D28" s="39"/>
      <c r="E28" s="29"/>
      <c r="F28" s="29"/>
      <c r="G28" s="29"/>
      <c r="H28" s="29"/>
      <c r="I28" s="40"/>
      <c r="J28" s="40"/>
      <c r="K28" s="85"/>
      <c r="L28" s="314">
        <v>2214284</v>
      </c>
      <c r="M28" s="315"/>
      <c r="U28" s="127">
        <v>150</v>
      </c>
      <c r="V28" s="121">
        <f t="shared" ref="V28:V40" si="1">L30</f>
        <v>2431122</v>
      </c>
    </row>
    <row r="29" spans="2:22" s="2" customFormat="1" ht="13.5" customHeight="1">
      <c r="B29" s="73" t="s">
        <v>159</v>
      </c>
      <c r="C29" s="4"/>
      <c r="D29" s="15"/>
      <c r="E29" s="16"/>
      <c r="F29" s="16"/>
      <c r="G29" s="16"/>
      <c r="H29" s="15"/>
      <c r="I29" s="13"/>
      <c r="J29" s="13"/>
      <c r="K29" s="78"/>
      <c r="L29" s="261"/>
      <c r="M29" s="262"/>
      <c r="U29" s="127">
        <v>151</v>
      </c>
      <c r="V29" s="121">
        <f t="shared" si="1"/>
        <v>1747317</v>
      </c>
    </row>
    <row r="30" spans="2:22" s="2" customFormat="1" ht="13.5" customHeight="1">
      <c r="B30" s="73"/>
      <c r="C30" s="4" t="s">
        <v>117</v>
      </c>
      <c r="D30" s="15"/>
      <c r="E30" s="16"/>
      <c r="F30" s="16"/>
      <c r="G30" s="16"/>
      <c r="H30" s="16"/>
      <c r="I30" s="13"/>
      <c r="J30" s="13"/>
      <c r="K30" s="78"/>
      <c r="L30" s="312">
        <v>2431122</v>
      </c>
      <c r="M30" s="313"/>
      <c r="U30" s="127">
        <v>152</v>
      </c>
      <c r="V30" s="121">
        <f t="shared" si="1"/>
        <v>599145</v>
      </c>
    </row>
    <row r="31" spans="2:22" s="2" customFormat="1" ht="13.5" customHeight="1">
      <c r="B31" s="73"/>
      <c r="C31" s="4"/>
      <c r="D31" s="41" t="s">
        <v>118</v>
      </c>
      <c r="E31" s="16"/>
      <c r="F31" s="16"/>
      <c r="G31" s="16"/>
      <c r="H31" s="16"/>
      <c r="I31" s="13"/>
      <c r="J31" s="13"/>
      <c r="K31" s="78"/>
      <c r="L31" s="261">
        <v>1747317</v>
      </c>
      <c r="M31" s="262"/>
      <c r="U31" s="127">
        <v>153</v>
      </c>
      <c r="V31" s="121" t="str">
        <f t="shared" si="1"/>
        <v>-</v>
      </c>
    </row>
    <row r="32" spans="2:22" s="2" customFormat="1" ht="13.5" customHeight="1">
      <c r="B32" s="73"/>
      <c r="C32" s="4"/>
      <c r="D32" s="41" t="s">
        <v>119</v>
      </c>
      <c r="E32" s="16"/>
      <c r="F32" s="16"/>
      <c r="G32" s="16"/>
      <c r="H32" s="16"/>
      <c r="I32" s="13"/>
      <c r="J32" s="13"/>
      <c r="K32" s="78"/>
      <c r="L32" s="261">
        <v>599145</v>
      </c>
      <c r="M32" s="262"/>
      <c r="U32" s="127">
        <v>154</v>
      </c>
      <c r="V32" s="121">
        <f t="shared" si="1"/>
        <v>84660</v>
      </c>
    </row>
    <row r="33" spans="2:22" s="2" customFormat="1" ht="13.5" customHeight="1">
      <c r="B33" s="73"/>
      <c r="C33" s="4"/>
      <c r="D33" s="41" t="s">
        <v>120</v>
      </c>
      <c r="E33" s="16"/>
      <c r="F33" s="16"/>
      <c r="G33" s="16"/>
      <c r="H33" s="16"/>
      <c r="I33" s="13"/>
      <c r="J33" s="13"/>
      <c r="K33" s="78"/>
      <c r="L33" s="261" t="s">
        <v>165</v>
      </c>
      <c r="M33" s="262"/>
      <c r="U33" s="127">
        <v>155</v>
      </c>
      <c r="V33" s="121" t="str">
        <f t="shared" si="1"/>
        <v>-</v>
      </c>
    </row>
    <row r="34" spans="2:22" s="2" customFormat="1" ht="13.5" customHeight="1">
      <c r="B34" s="73"/>
      <c r="C34" s="4"/>
      <c r="D34" s="41" t="s">
        <v>121</v>
      </c>
      <c r="E34" s="16"/>
      <c r="F34" s="16"/>
      <c r="G34" s="16"/>
      <c r="H34" s="16"/>
      <c r="I34" s="13"/>
      <c r="J34" s="13"/>
      <c r="K34" s="78"/>
      <c r="L34" s="261">
        <v>84660</v>
      </c>
      <c r="M34" s="262"/>
      <c r="U34" s="127">
        <v>156</v>
      </c>
      <c r="V34" s="121">
        <f t="shared" si="1"/>
        <v>1102330</v>
      </c>
    </row>
    <row r="35" spans="2:22" s="2" customFormat="1" ht="13.5" customHeight="1">
      <c r="B35" s="73"/>
      <c r="C35" s="4"/>
      <c r="D35" s="15" t="s">
        <v>104</v>
      </c>
      <c r="E35" s="16"/>
      <c r="F35" s="16"/>
      <c r="G35" s="16"/>
      <c r="H35" s="16"/>
      <c r="I35" s="13"/>
      <c r="J35" s="13"/>
      <c r="K35" s="78"/>
      <c r="L35" s="261" t="s">
        <v>165</v>
      </c>
      <c r="M35" s="262"/>
      <c r="U35" s="127">
        <v>157</v>
      </c>
      <c r="V35" s="121">
        <f t="shared" si="1"/>
        <v>793473</v>
      </c>
    </row>
    <row r="36" spans="2:22" s="2" customFormat="1" ht="13.5" customHeight="1">
      <c r="B36" s="73"/>
      <c r="C36" s="4" t="s">
        <v>122</v>
      </c>
      <c r="D36" s="15"/>
      <c r="E36" s="16"/>
      <c r="F36" s="16"/>
      <c r="G36" s="16"/>
      <c r="H36" s="15"/>
      <c r="I36" s="13"/>
      <c r="J36" s="13"/>
      <c r="K36" s="78"/>
      <c r="L36" s="312">
        <v>1102330</v>
      </c>
      <c r="M36" s="313"/>
      <c r="U36" s="127">
        <v>158</v>
      </c>
      <c r="V36" s="121">
        <f t="shared" si="1"/>
        <v>123321</v>
      </c>
    </row>
    <row r="37" spans="2:22" s="2" customFormat="1" ht="13.5" customHeight="1">
      <c r="B37" s="73"/>
      <c r="C37" s="4"/>
      <c r="D37" s="41" t="s">
        <v>110</v>
      </c>
      <c r="E37" s="16"/>
      <c r="F37" s="16"/>
      <c r="G37" s="16"/>
      <c r="H37" s="15"/>
      <c r="I37" s="13"/>
      <c r="J37" s="13"/>
      <c r="K37" s="78"/>
      <c r="L37" s="261">
        <v>793473</v>
      </c>
      <c r="M37" s="262"/>
      <c r="U37" s="127">
        <v>159</v>
      </c>
      <c r="V37" s="121">
        <f t="shared" si="1"/>
        <v>185536</v>
      </c>
    </row>
    <row r="38" spans="2:22" s="2" customFormat="1" ht="13.5" customHeight="1">
      <c r="B38" s="73"/>
      <c r="C38" s="4"/>
      <c r="D38" s="41" t="s">
        <v>123</v>
      </c>
      <c r="E38" s="16"/>
      <c r="F38" s="16"/>
      <c r="G38" s="16"/>
      <c r="H38" s="15"/>
      <c r="I38" s="13"/>
      <c r="J38" s="13"/>
      <c r="K38" s="78"/>
      <c r="L38" s="261">
        <v>123321</v>
      </c>
      <c r="M38" s="262"/>
      <c r="U38" s="127">
        <v>160</v>
      </c>
      <c r="V38" s="121" t="str">
        <f t="shared" si="1"/>
        <v>-</v>
      </c>
    </row>
    <row r="39" spans="2:22" s="2" customFormat="1" ht="13.5" customHeight="1">
      <c r="B39" s="73"/>
      <c r="C39" s="4"/>
      <c r="D39" s="41" t="s">
        <v>124</v>
      </c>
      <c r="E39" s="16"/>
      <c r="F39" s="4"/>
      <c r="G39" s="16"/>
      <c r="H39" s="16"/>
      <c r="I39" s="13"/>
      <c r="J39" s="13"/>
      <c r="K39" s="78"/>
      <c r="L39" s="261">
        <v>185536</v>
      </c>
      <c r="M39" s="262"/>
      <c r="U39" s="127">
        <v>161</v>
      </c>
      <c r="V39" s="121" t="str">
        <f t="shared" si="1"/>
        <v>-</v>
      </c>
    </row>
    <row r="40" spans="2:22" s="2" customFormat="1" ht="13.5" customHeight="1">
      <c r="B40" s="73"/>
      <c r="C40" s="4"/>
      <c r="D40" s="41" t="s">
        <v>125</v>
      </c>
      <c r="E40" s="16"/>
      <c r="F40" s="4"/>
      <c r="G40" s="16"/>
      <c r="H40" s="16"/>
      <c r="I40" s="13"/>
      <c r="J40" s="13"/>
      <c r="K40" s="78"/>
      <c r="L40" s="261" t="s">
        <v>165</v>
      </c>
      <c r="M40" s="262"/>
      <c r="U40" s="127">
        <v>149</v>
      </c>
      <c r="V40" s="121">
        <f t="shared" si="1"/>
        <v>-1328792</v>
      </c>
    </row>
    <row r="41" spans="2:22" s="2" customFormat="1" ht="13.5" customHeight="1">
      <c r="B41" s="73"/>
      <c r="C41" s="4"/>
      <c r="D41" s="15" t="s">
        <v>112</v>
      </c>
      <c r="E41" s="16"/>
      <c r="F41" s="16"/>
      <c r="G41" s="16"/>
      <c r="H41" s="16"/>
      <c r="I41" s="13"/>
      <c r="J41" s="13"/>
      <c r="K41" s="78"/>
      <c r="L41" s="261" t="s">
        <v>165</v>
      </c>
      <c r="M41" s="262"/>
      <c r="U41" s="127">
        <v>163</v>
      </c>
      <c r="V41" s="121">
        <f t="shared" ref="V41:V50" si="2">L44</f>
        <v>2443561</v>
      </c>
    </row>
    <row r="42" spans="2:22" s="2" customFormat="1" ht="13.5" customHeight="1">
      <c r="B42" s="80" t="s">
        <v>116</v>
      </c>
      <c r="C42" s="88"/>
      <c r="D42" s="39"/>
      <c r="E42" s="29"/>
      <c r="F42" s="29"/>
      <c r="G42" s="29"/>
      <c r="H42" s="29"/>
      <c r="I42" s="40"/>
      <c r="J42" s="40"/>
      <c r="K42" s="85"/>
      <c r="L42" s="314">
        <v>-1328792</v>
      </c>
      <c r="M42" s="315"/>
      <c r="U42" s="127">
        <v>164</v>
      </c>
      <c r="V42" s="121">
        <f t="shared" si="2"/>
        <v>2424954</v>
      </c>
    </row>
    <row r="43" spans="2:22" s="2" customFormat="1" ht="13.5" customHeight="1">
      <c r="B43" s="73" t="s">
        <v>160</v>
      </c>
      <c r="C43" s="4"/>
      <c r="D43" s="15"/>
      <c r="E43" s="16"/>
      <c r="F43" s="16"/>
      <c r="G43" s="16"/>
      <c r="H43" s="16"/>
      <c r="I43" s="13"/>
      <c r="J43" s="13"/>
      <c r="K43" s="78"/>
      <c r="L43" s="261"/>
      <c r="M43" s="262"/>
      <c r="U43" s="127">
        <v>165</v>
      </c>
      <c r="V43" s="121">
        <f t="shared" si="2"/>
        <v>18607</v>
      </c>
    </row>
    <row r="44" spans="2:22" s="2" customFormat="1" ht="13.5" customHeight="1">
      <c r="B44" s="73"/>
      <c r="C44" s="4" t="s">
        <v>127</v>
      </c>
      <c r="D44" s="15"/>
      <c r="E44" s="16"/>
      <c r="F44" s="16"/>
      <c r="G44" s="16"/>
      <c r="H44" s="16"/>
      <c r="I44" s="13"/>
      <c r="J44" s="13"/>
      <c r="K44" s="78"/>
      <c r="L44" s="312">
        <v>2443561</v>
      </c>
      <c r="M44" s="313"/>
      <c r="U44" s="127">
        <v>166</v>
      </c>
      <c r="V44" s="121">
        <f t="shared" si="2"/>
        <v>1783354</v>
      </c>
    </row>
    <row r="45" spans="2:22" s="2" customFormat="1" ht="13.5" customHeight="1">
      <c r="B45" s="73"/>
      <c r="C45" s="4"/>
      <c r="D45" s="41" t="s">
        <v>128</v>
      </c>
      <c r="E45" s="16"/>
      <c r="F45" s="16"/>
      <c r="G45" s="16"/>
      <c r="H45" s="16"/>
      <c r="I45" s="13"/>
      <c r="J45" s="13"/>
      <c r="K45" s="78"/>
      <c r="L45" s="261">
        <v>2424954</v>
      </c>
      <c r="M45" s="262"/>
      <c r="U45" s="127">
        <v>167</v>
      </c>
      <c r="V45" s="121">
        <f t="shared" si="2"/>
        <v>1783354</v>
      </c>
    </row>
    <row r="46" spans="2:22" s="2" customFormat="1" ht="13.5" customHeight="1">
      <c r="B46" s="73"/>
      <c r="C46" s="4"/>
      <c r="D46" s="15" t="s">
        <v>104</v>
      </c>
      <c r="E46" s="16"/>
      <c r="F46" s="16"/>
      <c r="G46" s="16"/>
      <c r="H46" s="16"/>
      <c r="I46" s="13"/>
      <c r="J46" s="13"/>
      <c r="K46" s="78"/>
      <c r="L46" s="261">
        <v>18607</v>
      </c>
      <c r="M46" s="262"/>
      <c r="U46" s="127">
        <v>168</v>
      </c>
      <c r="V46" s="121" t="str">
        <f t="shared" si="2"/>
        <v>-</v>
      </c>
    </row>
    <row r="47" spans="2:22" s="2" customFormat="1" ht="13.5" customHeight="1">
      <c r="B47" s="73"/>
      <c r="C47" s="4" t="s">
        <v>129</v>
      </c>
      <c r="D47" s="15"/>
      <c r="E47" s="16"/>
      <c r="F47" s="16"/>
      <c r="G47" s="16"/>
      <c r="H47" s="16"/>
      <c r="I47" s="13"/>
      <c r="J47" s="13"/>
      <c r="K47" s="78"/>
      <c r="L47" s="312">
        <v>1783354</v>
      </c>
      <c r="M47" s="313"/>
      <c r="U47" s="127">
        <v>162</v>
      </c>
      <c r="V47" s="121">
        <f t="shared" si="2"/>
        <v>-660207</v>
      </c>
    </row>
    <row r="48" spans="2:22" s="2" customFormat="1" ht="13.5" customHeight="1">
      <c r="B48" s="73"/>
      <c r="C48" s="4"/>
      <c r="D48" s="41" t="s">
        <v>130</v>
      </c>
      <c r="E48" s="16"/>
      <c r="F48" s="16"/>
      <c r="G48" s="16"/>
      <c r="H48" s="42"/>
      <c r="I48" s="13"/>
      <c r="J48" s="13"/>
      <c r="K48" s="78"/>
      <c r="L48" s="261">
        <v>1783354</v>
      </c>
      <c r="M48" s="262"/>
      <c r="U48" s="127">
        <v>169</v>
      </c>
      <c r="V48" s="121">
        <f t="shared" si="2"/>
        <v>225285</v>
      </c>
    </row>
    <row r="49" spans="2:22" s="2" customFormat="1" ht="13.5" customHeight="1">
      <c r="B49" s="73"/>
      <c r="C49" s="4"/>
      <c r="D49" s="15" t="s">
        <v>112</v>
      </c>
      <c r="E49" s="16"/>
      <c r="F49" s="16"/>
      <c r="G49" s="16"/>
      <c r="H49" s="37"/>
      <c r="I49" s="13"/>
      <c r="J49" s="13"/>
      <c r="K49" s="78"/>
      <c r="L49" s="261" t="s">
        <v>165</v>
      </c>
      <c r="M49" s="262"/>
      <c r="U49" s="127">
        <v>170</v>
      </c>
      <c r="V49" s="121">
        <f t="shared" si="2"/>
        <v>718551</v>
      </c>
    </row>
    <row r="50" spans="2:22" s="2" customFormat="1" ht="13.5" customHeight="1">
      <c r="B50" s="80" t="s">
        <v>126</v>
      </c>
      <c r="C50" s="88"/>
      <c r="D50" s="39"/>
      <c r="E50" s="29"/>
      <c r="F50" s="29"/>
      <c r="G50" s="29"/>
      <c r="H50" s="149"/>
      <c r="I50" s="40"/>
      <c r="J50" s="40"/>
      <c r="K50" s="85"/>
      <c r="L50" s="314">
        <v>-660207</v>
      </c>
      <c r="M50" s="315"/>
      <c r="U50" s="127">
        <v>171</v>
      </c>
      <c r="V50" s="121">
        <f t="shared" si="2"/>
        <v>943836</v>
      </c>
    </row>
    <row r="51" spans="2:22" s="2" customFormat="1" ht="13.5" customHeight="1">
      <c r="B51" s="316" t="s">
        <v>131</v>
      </c>
      <c r="C51" s="317"/>
      <c r="D51" s="317"/>
      <c r="E51" s="317"/>
      <c r="F51" s="317"/>
      <c r="G51" s="317"/>
      <c r="H51" s="317"/>
      <c r="I51" s="317"/>
      <c r="J51" s="317"/>
      <c r="K51" s="318"/>
      <c r="L51" s="319">
        <v>225285</v>
      </c>
      <c r="M51" s="320"/>
      <c r="U51" s="127">
        <v>172</v>
      </c>
      <c r="V51" s="121">
        <f t="shared" ref="V51:V54" si="3">L55</f>
        <v>118270</v>
      </c>
    </row>
    <row r="52" spans="2:22" s="2" customFormat="1" ht="13.5" customHeight="1" thickBot="1">
      <c r="B52" s="321" t="s">
        <v>132</v>
      </c>
      <c r="C52" s="322"/>
      <c r="D52" s="322"/>
      <c r="E52" s="322"/>
      <c r="F52" s="322"/>
      <c r="G52" s="322"/>
      <c r="H52" s="322"/>
      <c r="I52" s="322"/>
      <c r="J52" s="322"/>
      <c r="K52" s="323"/>
      <c r="L52" s="261">
        <v>718551</v>
      </c>
      <c r="M52" s="262"/>
      <c r="U52" s="127">
        <v>173</v>
      </c>
      <c r="V52" s="121">
        <f t="shared" si="3"/>
        <v>3170</v>
      </c>
    </row>
    <row r="53" spans="2:22" s="2" customFormat="1" ht="13.5" customHeight="1" thickBot="1">
      <c r="B53" s="324" t="s">
        <v>133</v>
      </c>
      <c r="C53" s="325"/>
      <c r="D53" s="325"/>
      <c r="E53" s="325"/>
      <c r="F53" s="325"/>
      <c r="G53" s="325"/>
      <c r="H53" s="325"/>
      <c r="I53" s="325"/>
      <c r="J53" s="325"/>
      <c r="K53" s="326"/>
      <c r="L53" s="327">
        <v>943836</v>
      </c>
      <c r="M53" s="328"/>
      <c r="U53" s="127">
        <v>174</v>
      </c>
      <c r="V53" s="121">
        <f t="shared" si="3"/>
        <v>121440</v>
      </c>
    </row>
    <row r="54" spans="2:22" s="2" customFormat="1" ht="13.5" customHeight="1" thickBot="1"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107"/>
      <c r="M54" s="107"/>
      <c r="U54" s="127">
        <v>175</v>
      </c>
      <c r="V54" s="121">
        <f t="shared" si="3"/>
        <v>1065276</v>
      </c>
    </row>
    <row r="55" spans="2:22" s="2" customFormat="1" ht="13.5" customHeight="1">
      <c r="B55" s="143" t="s">
        <v>134</v>
      </c>
      <c r="C55" s="45"/>
      <c r="D55" s="45"/>
      <c r="E55" s="45"/>
      <c r="F55" s="45"/>
      <c r="G55" s="45"/>
      <c r="H55" s="45"/>
      <c r="I55" s="45"/>
      <c r="J55" s="45"/>
      <c r="K55" s="45"/>
      <c r="L55" s="329">
        <v>118270</v>
      </c>
      <c r="M55" s="330"/>
      <c r="U55" s="127"/>
      <c r="V55" s="121"/>
    </row>
    <row r="56" spans="2:22" s="2" customFormat="1" ht="13.5" customHeight="1">
      <c r="B56" s="101" t="s">
        <v>135</v>
      </c>
      <c r="C56" s="43"/>
      <c r="D56" s="43"/>
      <c r="E56" s="43"/>
      <c r="F56" s="43"/>
      <c r="G56" s="43"/>
      <c r="H56" s="43"/>
      <c r="I56" s="43"/>
      <c r="J56" s="43"/>
      <c r="K56" s="43"/>
      <c r="L56" s="314">
        <v>3170</v>
      </c>
      <c r="M56" s="315"/>
      <c r="U56" s="127"/>
      <c r="V56" s="125"/>
    </row>
    <row r="57" spans="2:22" s="2" customFormat="1" ht="13.5" customHeight="1" thickBot="1">
      <c r="B57" s="161" t="s">
        <v>136</v>
      </c>
      <c r="C57" s="44"/>
      <c r="D57" s="44"/>
      <c r="E57" s="44"/>
      <c r="F57" s="44"/>
      <c r="G57" s="44"/>
      <c r="H57" s="44"/>
      <c r="I57" s="44"/>
      <c r="J57" s="44"/>
      <c r="K57" s="44"/>
      <c r="L57" s="331">
        <v>121440</v>
      </c>
      <c r="M57" s="332"/>
      <c r="P57" s="162" t="s">
        <v>161</v>
      </c>
      <c r="U57" s="127"/>
      <c r="V57" s="125"/>
    </row>
    <row r="58" spans="2:22" s="2" customFormat="1" ht="13.5" customHeight="1" thickBot="1">
      <c r="B58" s="134" t="s">
        <v>137</v>
      </c>
      <c r="C58" s="160"/>
      <c r="D58" s="50"/>
      <c r="E58" s="57"/>
      <c r="F58" s="57"/>
      <c r="G58" s="57"/>
      <c r="H58" s="57"/>
      <c r="I58" s="58"/>
      <c r="J58" s="58"/>
      <c r="K58" s="58"/>
      <c r="L58" s="327">
        <v>1065276</v>
      </c>
      <c r="M58" s="328"/>
      <c r="P58" s="38">
        <f>全体貸借対照表【千円】!N53</f>
        <v>1065276</v>
      </c>
      <c r="Q58" s="142" t="str">
        <f>IF(P58=L58,"OK",P58-L58)</f>
        <v>OK</v>
      </c>
      <c r="U58" s="119"/>
      <c r="V58" s="125"/>
    </row>
    <row r="59" spans="2:22" s="2" customFormat="1" ht="3" customHeight="1">
      <c r="B59" s="4"/>
      <c r="C59" s="4"/>
      <c r="D59" s="15"/>
      <c r="E59" s="16"/>
      <c r="F59" s="16"/>
      <c r="G59" s="16"/>
      <c r="H59" s="42"/>
      <c r="I59" s="13"/>
      <c r="J59" s="13"/>
      <c r="K59" s="13"/>
      <c r="U59" s="7"/>
      <c r="V59" s="7"/>
    </row>
    <row r="60" spans="2:22" s="2" customFormat="1" ht="13.5" customHeight="1">
      <c r="B60" s="4"/>
      <c r="C60" s="4"/>
      <c r="D60" s="15"/>
      <c r="E60" s="16"/>
      <c r="F60" s="16"/>
      <c r="G60" s="16"/>
      <c r="H60" s="37"/>
      <c r="I60" s="13"/>
      <c r="J60" s="13"/>
      <c r="K60" s="13"/>
      <c r="U60" s="7"/>
      <c r="V60" s="7"/>
    </row>
    <row r="61" spans="2:22" s="2" customFormat="1" ht="13.5" customHeight="1">
      <c r="B61" s="4"/>
      <c r="C61" s="4"/>
      <c r="D61" s="15"/>
      <c r="E61" s="16"/>
      <c r="F61" s="16"/>
      <c r="G61" s="16"/>
      <c r="H61" s="16"/>
      <c r="I61" s="13"/>
      <c r="J61" s="13"/>
      <c r="K61" s="13"/>
      <c r="U61" s="7"/>
      <c r="V61" s="7"/>
    </row>
    <row r="62" spans="2:22" s="2" customFormat="1" ht="13.5" customHeight="1">
      <c r="B62" s="4"/>
      <c r="C62" s="4"/>
      <c r="D62" s="15"/>
      <c r="E62" s="16"/>
      <c r="F62" s="16"/>
      <c r="G62" s="16"/>
      <c r="H62" s="16"/>
      <c r="I62" s="13"/>
      <c r="J62" s="13"/>
      <c r="K62" s="13"/>
      <c r="U62" s="7"/>
      <c r="V62" s="7"/>
    </row>
    <row r="63" spans="2:22" s="2" customFormat="1" ht="13.5" customHeight="1">
      <c r="B63" s="4"/>
      <c r="C63" s="4"/>
      <c r="D63" s="15"/>
      <c r="E63" s="16"/>
      <c r="F63" s="16"/>
      <c r="G63" s="16"/>
      <c r="H63" s="16"/>
      <c r="I63" s="13"/>
      <c r="J63" s="13"/>
      <c r="K63" s="13"/>
      <c r="U63" s="7"/>
      <c r="V63" s="7"/>
    </row>
    <row r="64" spans="2:22" s="2" customFormat="1" ht="13.5" customHeight="1">
      <c r="B64" s="4"/>
      <c r="C64" s="4"/>
      <c r="D64" s="16"/>
      <c r="E64" s="4"/>
      <c r="F64" s="4"/>
      <c r="G64" s="16"/>
      <c r="H64" s="16"/>
      <c r="I64" s="13"/>
      <c r="J64" s="13"/>
      <c r="K64" s="13"/>
      <c r="U64" s="7"/>
      <c r="V64" s="7"/>
    </row>
    <row r="65" spans="1:22" s="2" customFormat="1" ht="13.5" customHeight="1">
      <c r="B65" s="4"/>
      <c r="C65" s="4"/>
      <c r="D65" s="15"/>
      <c r="E65" s="16"/>
      <c r="F65" s="16"/>
      <c r="G65" s="16"/>
      <c r="H65" s="16"/>
      <c r="I65" s="13"/>
      <c r="J65" s="13"/>
      <c r="K65" s="13"/>
      <c r="U65" s="7"/>
      <c r="V65" s="7"/>
    </row>
    <row r="66" spans="1:22" s="2" customFormat="1" ht="13.5" customHeight="1">
      <c r="B66" s="4"/>
      <c r="C66" s="4"/>
      <c r="D66" s="15"/>
      <c r="E66" s="16"/>
      <c r="F66" s="16"/>
      <c r="G66" s="16"/>
      <c r="H66" s="16"/>
      <c r="I66" s="13"/>
      <c r="J66" s="13"/>
      <c r="K66" s="13"/>
      <c r="U66" s="7"/>
      <c r="V66" s="7"/>
    </row>
    <row r="67" spans="1:22" s="2" customFormat="1" ht="13.5" customHeight="1">
      <c r="B67" s="4"/>
      <c r="C67" s="4"/>
      <c r="D67" s="15"/>
      <c r="E67" s="16"/>
      <c r="F67" s="16"/>
      <c r="G67" s="16"/>
      <c r="H67" s="16"/>
      <c r="I67" s="13"/>
      <c r="J67" s="13"/>
      <c r="K67" s="13"/>
      <c r="U67" s="7"/>
      <c r="V67" s="7"/>
    </row>
    <row r="68" spans="1:22" s="2" customFormat="1" ht="13.5" customHeight="1">
      <c r="B68" s="4"/>
      <c r="C68" s="4"/>
      <c r="D68" s="15"/>
      <c r="E68" s="16"/>
      <c r="F68" s="16"/>
      <c r="G68" s="16"/>
      <c r="H68" s="16"/>
      <c r="I68" s="13"/>
      <c r="J68" s="13"/>
      <c r="K68" s="13"/>
      <c r="U68" s="7"/>
      <c r="V68" s="7"/>
    </row>
    <row r="69" spans="1:22" s="2" customFormat="1" ht="13.5" customHeight="1">
      <c r="B69" s="4"/>
      <c r="C69" s="4"/>
      <c r="D69" s="15"/>
      <c r="E69" s="16"/>
      <c r="F69" s="16"/>
      <c r="G69" s="16"/>
      <c r="H69" s="16"/>
      <c r="I69" s="13"/>
      <c r="J69" s="13"/>
      <c r="K69" s="13"/>
      <c r="U69" s="7"/>
      <c r="V69" s="7"/>
    </row>
    <row r="70" spans="1:22" s="2" customFormat="1" ht="13.5" customHeight="1">
      <c r="B70" s="4"/>
      <c r="C70" s="4"/>
      <c r="D70" s="15"/>
      <c r="E70" s="16"/>
      <c r="F70" s="16"/>
      <c r="G70" s="16"/>
      <c r="H70" s="16"/>
      <c r="I70" s="13"/>
      <c r="J70" s="13"/>
      <c r="K70" s="13"/>
      <c r="U70" s="7"/>
      <c r="V70" s="7"/>
    </row>
    <row r="71" spans="1:22" s="2" customFormat="1" ht="13.5" customHeight="1">
      <c r="B71" s="25"/>
      <c r="C71" s="25"/>
      <c r="D71" s="25"/>
      <c r="E71" s="25"/>
      <c r="F71" s="8"/>
      <c r="G71" s="8"/>
      <c r="H71" s="8"/>
      <c r="I71" s="8"/>
      <c r="J71" s="8"/>
      <c r="K71" s="8"/>
      <c r="U71" s="7"/>
      <c r="V71" s="7"/>
    </row>
    <row r="72" spans="1:22" s="2" customFormat="1" ht="13.5" customHeight="1">
      <c r="B72" s="1"/>
      <c r="C72" s="1"/>
      <c r="D72" s="1"/>
      <c r="E72" s="1"/>
      <c r="F72" s="1"/>
      <c r="G72" s="1"/>
      <c r="H72" s="1"/>
      <c r="I72" s="1"/>
      <c r="J72" s="1"/>
      <c r="K72" s="1"/>
      <c r="U72" s="7"/>
      <c r="V72" s="7"/>
    </row>
    <row r="73" spans="1:22" s="2" customFormat="1" ht="13.5" customHeight="1">
      <c r="A73" s="13"/>
      <c r="B73" s="5"/>
      <c r="C73" s="5"/>
      <c r="D73" s="5"/>
      <c r="E73" s="5"/>
      <c r="F73" s="5"/>
      <c r="G73" s="5"/>
      <c r="H73" s="5"/>
      <c r="I73" s="5"/>
      <c r="J73" s="5"/>
      <c r="K73" s="5"/>
      <c r="U73" s="7"/>
      <c r="V73" s="7"/>
    </row>
    <row r="74" spans="1:22" s="2" customFormat="1" ht="13.5" customHeight="1">
      <c r="A74" s="25"/>
      <c r="B74" s="5"/>
      <c r="C74" s="5"/>
      <c r="D74" s="5"/>
      <c r="E74" s="5"/>
      <c r="F74" s="5"/>
      <c r="G74" s="5"/>
      <c r="H74" s="5"/>
      <c r="I74" s="5"/>
      <c r="J74" s="5"/>
      <c r="K74" s="5"/>
      <c r="U74" s="7"/>
      <c r="V74" s="7"/>
    </row>
    <row r="75" spans="1:22" s="8" customFormat="1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U75" s="19"/>
      <c r="V75" s="19"/>
    </row>
    <row r="76" spans="1:22" ht="15" customHeight="1">
      <c r="A76" s="5"/>
    </row>
    <row r="77" spans="1:22" s="5" customFormat="1" ht="18" customHeight="1">
      <c r="B77" s="1"/>
      <c r="C77" s="1"/>
      <c r="D77" s="1"/>
      <c r="E77" s="1"/>
      <c r="F77" s="1"/>
      <c r="G77" s="1"/>
      <c r="H77" s="1"/>
      <c r="I77" s="1"/>
      <c r="J77" s="1"/>
      <c r="K77" s="1"/>
      <c r="U77" s="14"/>
      <c r="V77" s="14"/>
    </row>
    <row r="78" spans="1:22" s="5" customFormat="1" ht="18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U78" s="14"/>
      <c r="V78" s="14"/>
    </row>
  </sheetData>
  <mergeCells count="59">
    <mergeCell ref="L55:M55"/>
    <mergeCell ref="L56:M56"/>
    <mergeCell ref="L57:M57"/>
    <mergeCell ref="L58:M58"/>
    <mergeCell ref="L50:M50"/>
    <mergeCell ref="B51:K51"/>
    <mergeCell ref="L51:M51"/>
    <mergeCell ref="B52:K52"/>
    <mergeCell ref="L52:M52"/>
    <mergeCell ref="B53:K53"/>
    <mergeCell ref="L53:M53"/>
    <mergeCell ref="L49:M49"/>
    <mergeCell ref="L38:M38"/>
    <mergeCell ref="L39:M39"/>
    <mergeCell ref="L40:M40"/>
    <mergeCell ref="L41:M41"/>
    <mergeCell ref="L42:M42"/>
    <mergeCell ref="L43:M43"/>
    <mergeCell ref="L44:M44"/>
    <mergeCell ref="L45:M45"/>
    <mergeCell ref="L46:M46"/>
    <mergeCell ref="L47:M47"/>
    <mergeCell ref="L48:M48"/>
    <mergeCell ref="L37:M37"/>
    <mergeCell ref="L26:M26"/>
    <mergeCell ref="L27:M27"/>
    <mergeCell ref="L28:M28"/>
    <mergeCell ref="L29:M29"/>
    <mergeCell ref="L30:M30"/>
    <mergeCell ref="L31:M31"/>
    <mergeCell ref="L32:M32"/>
    <mergeCell ref="L33:M33"/>
    <mergeCell ref="L34:M34"/>
    <mergeCell ref="L35:M35"/>
    <mergeCell ref="L36:M36"/>
    <mergeCell ref="L25:M25"/>
    <mergeCell ref="L14:M14"/>
    <mergeCell ref="L15:M15"/>
    <mergeCell ref="L16:M16"/>
    <mergeCell ref="L17:M17"/>
    <mergeCell ref="L18:M18"/>
    <mergeCell ref="L19:M19"/>
    <mergeCell ref="L20:M20"/>
    <mergeCell ref="L21:M21"/>
    <mergeCell ref="L22:M22"/>
    <mergeCell ref="L23:M23"/>
    <mergeCell ref="L24:M24"/>
    <mergeCell ref="L13:M13"/>
    <mergeCell ref="B1:M1"/>
    <mergeCell ref="B2:M2"/>
    <mergeCell ref="B3:M3"/>
    <mergeCell ref="B4:M4"/>
    <mergeCell ref="B6:K7"/>
    <mergeCell ref="L6:M7"/>
    <mergeCell ref="L8:M8"/>
    <mergeCell ref="L9:M9"/>
    <mergeCell ref="L10:M10"/>
    <mergeCell ref="L11:M11"/>
    <mergeCell ref="L12:M12"/>
  </mergeCells>
  <phoneticPr fontId="61"/>
  <printOptions horizontalCentered="1"/>
  <pageMargins left="0.19685039370078741" right="0.19685039370078741" top="0.19685039370078741" bottom="0.19685039370078741" header="0.35433070866141736" footer="0.31496062992125984"/>
  <pageSetup paperSize="9" scale="107" orientation="portrait" cellComments="asDisplaye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表示</vt:lpstr>
      <vt:lpstr>※個別貼付用</vt:lpstr>
      <vt:lpstr>グラフ</vt:lpstr>
      <vt:lpstr>全体貸借対照表【千円】</vt:lpstr>
      <vt:lpstr>全体行政コスト計算書【千円】</vt:lpstr>
      <vt:lpstr>全体純資産変動計算書【千円】</vt:lpstr>
      <vt:lpstr>全体資金収支計算書【千円】</vt:lpstr>
      <vt:lpstr>全体行政コスト計算書【千円】!Print_Area</vt:lpstr>
      <vt:lpstr>全体資金収支計算書【千円】!Print_Area</vt:lpstr>
      <vt:lpstr>全体純資産変動計算書【千円】!Print_Area</vt:lpstr>
      <vt:lpstr>全体貸借対照表【千円】!Print_Area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2018-05-23T07:33:51Z</dcterms:modified>
</cp:coreProperties>
</file>