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水道課\53050_管理営業係\14_企業\1401_上水道\1401000_諸務\1301_水道事業照会回答関係書\01_庁内部局\02月_公営企業に係る経営分析表の分析等について（財政課）\H28\"/>
    </mc:Choice>
  </mc:AlternateContent>
  <workbookProtection workbookPassword="8649" lockStructure="1"/>
  <bookViews>
    <workbookView xWindow="0" yWindow="0" windowWidth="23040" windowHeight="9096"/>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<sst xmlns="http://schemas.openxmlformats.org/spreadsheetml/2006/main" count="217" uniqueCount="107">
  <si>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</si>
  <si>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</si>
  <si>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</si>
  <si>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</si>
  <si>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</si>
  <si>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</si>
  <si>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</si>
  <si>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</si>
  <si>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</si>
  <si>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</si>
  <si>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</si>
  <si>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</si>
  <si>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</si>
  <si>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</si>
  <si>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</si>
  <si>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</si>
  <si>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</si>
  <si>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</si>
  <si>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</si>
  <si>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</si>
  <si>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</si>
  <si>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</si>
  <si>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</si>
  <si>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</si>
  <si>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</si>
  <si>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</si>
  <si>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</si>
  <si>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</si>
  <si>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</si>
  <si>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</si>
  <si>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</si>
  <si>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</si>
  <si>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</si>
  <si>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</si>
  <si>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</si>
  <si>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</si>
  <si>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</si>
  <si>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</si>
  <si>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</si>
  <si>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</si>
  <si>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</si>
  <si>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</si>
  <si>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</si>
  <si>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</si>
  <si>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</si>
  <si>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</si>
  <si>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</si>
  <si>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</si>
  <si>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</si>
  <si>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</si>
  <si>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</si>
  <si>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</si>
  <si>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</si>
  <si>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</si>
  <si>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</si>
  <si>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</si>
  <si>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</si>
  <si>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</si>
  <si>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</si>
  <si>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</si>
  <si>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</si>
  <si>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</si>
  <si>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</si>
  <si>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</si>
  <si>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</si>
  <si>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</si>
  <si>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</si>
  <si>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</si>
  <si>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</si>
  <si>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</si>
  <si>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</si>
  <si>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</si>
  <si>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</si>
  <si>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</si>
  <si>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</si>
  <si>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</si>
  <si>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</si>
  <si>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</si>
  <si>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</si>
  <si>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</si>
  <si>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</si>
  <si>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</si>
  <si>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</si>
  <si>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</si>
  <si>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</si>
  <si>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</si>
  <si>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</si>
  <si>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</si>
  <si>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</si>
  <si>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</si>
  <si>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</si>
  <si>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</si>
  <si>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</si>
  <si>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豊後高田市</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</si>
  <si>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</si>
  <si>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</si>
  <si>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</si>
  <si>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</si>
  <si>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</si>
  <si>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</si>
  <si>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</si>
  <si>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</si>
  <si>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</si>
  <si>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</si>
  <si>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①有形固定資産減価償却率：</t>
    </r>
    <r>
      <rPr>
        <sz val="10"/>
        <color theme="1"/>
        <rFont val="ＭＳ 明朝"/>
        <family val="1"/>
        <charset val="128"/>
      </rPr>
      <t xml:space="preserve">
　計画的な施設の整備と更新によって、ほぼ一定の水準を保っています。
</t>
    </r>
    <r>
      <rPr>
        <sz val="10"/>
        <color theme="1"/>
        <rFont val="ＭＳ ゴシック"/>
        <family val="3"/>
        <charset val="128"/>
      </rPr>
      <t>②管路経年化率：
（訂正：</t>
    </r>
    <r>
      <rPr>
        <sz val="10"/>
        <color theme="1"/>
        <rFont val="ＭＳ 明朝"/>
        <family val="1"/>
        <charset val="128"/>
      </rPr>
      <t xml:space="preserve">0.00 → </t>
    </r>
    <r>
      <rPr>
        <sz val="10"/>
        <color theme="1"/>
        <rFont val="ＭＳ ゴシック"/>
        <family val="3"/>
        <charset val="128"/>
      </rPr>
      <t>9.24km/118.73km×100=7.78%）</t>
    </r>
    <r>
      <rPr>
        <sz val="10"/>
        <color theme="1"/>
        <rFont val="ＭＳ 明朝"/>
        <family val="1"/>
        <charset val="128"/>
      </rPr>
      <t xml:space="preserve">
　平成27年度の経年化率の急増は、管路総延長の約5パーセントを占める昭和50年度布設分（第6次給水拡張事業）が耐用年数を迎え、管路更新延長を大きく上回ったことによるものです。
</t>
    </r>
    <r>
      <rPr>
        <sz val="10"/>
        <color theme="1"/>
        <rFont val="ＭＳ ゴシック"/>
        <family val="3"/>
        <charset val="128"/>
      </rPr>
      <t>③管路更新率：
（訂正：</t>
    </r>
    <r>
      <rPr>
        <sz val="10"/>
        <color theme="1"/>
        <rFont val="ＭＳ 明朝"/>
        <family val="1"/>
        <charset val="128"/>
      </rPr>
      <t xml:space="preserve">0.00 </t>
    </r>
    <r>
      <rPr>
        <sz val="10"/>
        <color theme="1"/>
        <rFont val="ＭＳ ゴシック"/>
        <family val="3"/>
        <charset val="128"/>
      </rPr>
      <t>→</t>
    </r>
    <r>
      <rPr>
        <sz val="10"/>
        <color theme="1"/>
        <rFont val="ＭＳ 明朝"/>
        <family val="1"/>
        <charset val="128"/>
      </rPr>
      <t xml:space="preserve"> </t>
    </r>
    <r>
      <rPr>
        <sz val="10"/>
        <color theme="1"/>
        <rFont val="ＭＳ ゴシック"/>
        <family val="3"/>
        <charset val="128"/>
      </rPr>
      <t>1.70km/118.73km×100=1.43%）</t>
    </r>
    <r>
      <rPr>
        <sz val="10"/>
        <color theme="1"/>
        <rFont val="ＭＳ 明朝"/>
        <family val="1"/>
        <charset val="128"/>
      </rPr>
      <t xml:space="preserve">
　平成27年度は、類似団体と同様に経年管の増加に伴い、管路更新率は上昇していますが、本市は計画的管路更新による固定費の平準化を図っており、当該年度は類似団体を下回りました。</t>
    </r>
    <rPh sb="58" eb="60">
      <t>テイセイ</t>
    </rPh>
    <rPh sb="96" eb="98">
      <t>ヘイセイ</t>
    </rPh>
    <rPh sb="100" eb="102">
      <t>ネンド</t>
    </rPh>
    <rPh sb="103" eb="106">
      <t>ケイネンカ</t>
    </rPh>
    <rPh sb="106" eb="107">
      <t>リツ</t>
    </rPh>
    <rPh sb="108" eb="110">
      <t>キュウゾウ</t>
    </rPh>
    <rPh sb="129" eb="131">
      <t>ショウワ</t>
    </rPh>
    <rPh sb="133" eb="134">
      <t>ネン</t>
    </rPh>
    <rPh sb="134" eb="135">
      <t>ド</t>
    </rPh>
    <rPh sb="135" eb="137">
      <t>フセツ</t>
    </rPh>
    <rPh sb="137" eb="138">
      <t>ブン</t>
    </rPh>
    <rPh sb="158" eb="160">
      <t>カンロ</t>
    </rPh>
    <rPh sb="160" eb="162">
      <t>コウシン</t>
    </rPh>
    <rPh sb="162" eb="164">
      <t>エンチョウ</t>
    </rPh>
    <rPh sb="165" eb="166">
      <t>オオ</t>
    </rPh>
    <rPh sb="168" eb="170">
      <t>ウワマワ</t>
    </rPh>
    <rPh sb="230" eb="232">
      <t>ヘイセイ</t>
    </rPh>
    <rPh sb="238" eb="240">
      <t>ルイジ</t>
    </rPh>
    <rPh sb="240" eb="242">
      <t>ダンタイ</t>
    </rPh>
    <rPh sb="243" eb="245">
      <t>ドウヨウ</t>
    </rPh>
    <rPh sb="246" eb="248">
      <t>ケイネン</t>
    </rPh>
    <rPh sb="248" eb="249">
      <t>カン</t>
    </rPh>
    <rPh sb="250" eb="252">
      <t>ゾウカ</t>
    </rPh>
    <rPh sb="253" eb="254">
      <t>トモナ</t>
    </rPh>
    <rPh sb="256" eb="258">
      <t>カンロ</t>
    </rPh>
    <rPh sb="258" eb="260">
      <t>コウシン</t>
    </rPh>
    <rPh sb="260" eb="261">
      <t>リツ</t>
    </rPh>
    <rPh sb="262" eb="264">
      <t>ジョウショウ</t>
    </rPh>
    <rPh sb="271" eb="273">
      <t>ホンシ</t>
    </rPh>
    <rPh sb="274" eb="277">
      <t>ケイカクテキ</t>
    </rPh>
    <rPh sb="277" eb="279">
      <t>カンロ</t>
    </rPh>
    <rPh sb="279" eb="281">
      <t>コウシン</t>
    </rPh>
    <rPh sb="284" eb="286">
      <t>コテイ</t>
    </rPh>
    <rPh sb="288" eb="291">
      <t>ヘイジュンカ</t>
    </rPh>
    <rPh sb="292" eb="293">
      <t>ハカ</t>
    </rPh>
    <rPh sb="308" eb="310">
      <t>シタマワ</t>
    </rPh>
    <phoneticPr fontId="4"/>
  </si>
  <si>
    <t>　現在、豊後高田市水道ビジョン（計画期間：平成21年度から40年度）及び第9次水道事業拡張計画（計画期間：平成21年度から32年度）に基づき、計画的な施設の整備と更新を実施し、経常費用の抑制と固定費の平準化、及び大規模な施設改修事業等に備えた財源確保に努めています。
　その成果として、類似団体よりも高い施設利用効率と低いコスト構造によって健全な収益性を維持し、経営の安定を保っています。
　また、公営企業である水道事業は独立採算が原則であり、今後も能率的な経営と適正な料金水準を維持することが重要です。
　しかしながら、近年の人口減少に伴って料金収入は減少傾向にあり、経年化施設の更新費用を賄うための安定財源の確保が喫緊の課題となっており、給水区域内の未普及解消や給水区域隣接地への給水拡大等新たな収益増加策を検討する必要があります。</t>
    <rPh sb="93" eb="95">
      <t>ヨクセイ</t>
    </rPh>
    <rPh sb="96" eb="99">
      <t>コテイヒ</t>
    </rPh>
    <rPh sb="104" eb="105">
      <t>オヨ</t>
    </rPh>
    <rPh sb="287" eb="288">
      <t>カ</t>
    </rPh>
    <rPh sb="321" eb="323">
      <t>キュウスイ</t>
    </rPh>
    <rPh sb="323" eb="326">
      <t>クイキナイ</t>
    </rPh>
    <rPh sb="327" eb="330">
      <t>ミフキュウ</t>
    </rPh>
    <rPh sb="330" eb="332">
      <t>カイショウ</t>
    </rPh>
    <rPh sb="333" eb="335">
      <t>キュウスイ</t>
    </rPh>
    <rPh sb="335" eb="337">
      <t>クイキ</t>
    </rPh>
    <rPh sb="337" eb="340">
      <t>リンセツチ</t>
    </rPh>
    <rPh sb="342" eb="344">
      <t>キュウスイ</t>
    </rPh>
    <rPh sb="344" eb="346">
      <t>カクダイ</t>
    </rPh>
    <rPh sb="346" eb="347">
      <t>トウ</t>
    </rPh>
    <rPh sb="347" eb="348">
      <t>アラ</t>
    </rPh>
    <rPh sb="350" eb="352">
      <t>シュウエキ</t>
    </rPh>
    <rPh sb="352" eb="354">
      <t>ゾウカ</t>
    </rPh>
    <rPh sb="354" eb="355">
      <t>サク</t>
    </rPh>
    <rPh sb="356" eb="358">
      <t>ケントウ</t>
    </rPh>
    <rPh sb="360" eb="362">
      <t>ヒツヨウ</t>
    </rPh>
    <phoneticPr fontId="4"/>
  </si>
  <si>
    <r>
      <t>①経常収支比率：</t>
    </r>
    <r>
      <rPr>
        <sz val="10"/>
        <rFont val="ＭＳ 明朝"/>
        <family val="1"/>
        <charset val="128"/>
      </rPr>
      <t xml:space="preserve">
　近年の老朽施設更新による減価償却費の増加や電算システム更新よるリース料等経常費用の増加に伴い、類似団体を下回っていたものの、人員削減等の事務合理化によって回復してきています。
</t>
    </r>
    <r>
      <rPr>
        <sz val="10"/>
        <rFont val="ＭＳ ゴシック"/>
        <family val="3"/>
        <charset val="128"/>
      </rPr>
      <t>②累積欠損金比率：</t>
    </r>
    <r>
      <rPr>
        <sz val="10"/>
        <rFont val="ＭＳ 明朝"/>
        <family val="1"/>
        <charset val="128"/>
      </rPr>
      <t xml:space="preserve">
　平成26年度新会計制度導入に伴う貸倒引当金の義務化に備え、平成25年度決算で不良債権処理の範囲を拡大し、一時的に欠損が発生しています。
</t>
    </r>
    <r>
      <rPr>
        <sz val="10"/>
        <rFont val="ＭＳ ゴシック"/>
        <family val="3"/>
        <charset val="128"/>
      </rPr>
      <t>③流動比率：</t>
    </r>
    <r>
      <rPr>
        <sz val="10"/>
        <rFont val="ＭＳ 明朝"/>
        <family val="1"/>
        <charset val="128"/>
      </rPr>
      <t xml:space="preserve">
　工事請負代金等の現金支払が集中する年度末において、平成23年度から24年度は、未払金が少なかったため、一時的に上昇したものです。
</t>
    </r>
    <r>
      <rPr>
        <sz val="10"/>
        <rFont val="ＭＳ ゴシック"/>
        <family val="3"/>
        <charset val="128"/>
      </rPr>
      <t>④企業債残高対給水収益比率：</t>
    </r>
    <r>
      <rPr>
        <sz val="10"/>
        <rFont val="ＭＳ 明朝"/>
        <family val="1"/>
        <charset val="128"/>
      </rPr>
      <t xml:space="preserve">
　類似団体を下回っているものの、平成23年度からの浄水場・配水池耐震改修事業や簡易水道統合事業等によって、平成29年度まで増加傾向が続く見込みです。
</t>
    </r>
    <r>
      <rPr>
        <sz val="10"/>
        <rFont val="ＭＳ ゴシック"/>
        <family val="3"/>
        <charset val="128"/>
      </rPr>
      <t>⑤料金回収率：</t>
    </r>
    <r>
      <rPr>
        <sz val="10"/>
        <rFont val="ＭＳ 明朝"/>
        <family val="1"/>
        <charset val="128"/>
      </rPr>
      <t xml:space="preserve">
　①経常収支比率と同様に、事務合理化による経常経費用の削減によって回復してきています。
</t>
    </r>
    <r>
      <rPr>
        <sz val="10"/>
        <rFont val="ＭＳ ゴシック"/>
        <family val="3"/>
        <charset val="128"/>
      </rPr>
      <t>⑥給水原価：</t>
    </r>
    <r>
      <rPr>
        <sz val="10"/>
        <rFont val="ＭＳ 明朝"/>
        <family val="1"/>
        <charset val="128"/>
      </rPr>
      <t xml:space="preserve">
　水源が地下水のため、給水処理は滅菌消毒のみで、給水費用を低く抑えることができます。
</t>
    </r>
    <r>
      <rPr>
        <sz val="10"/>
        <rFont val="ＭＳ ゴシック"/>
        <family val="3"/>
        <charset val="128"/>
      </rPr>
      <t>⑦施設利用率：</t>
    </r>
    <r>
      <rPr>
        <sz val="10"/>
        <rFont val="ＭＳ 明朝"/>
        <family val="1"/>
        <charset val="128"/>
      </rPr>
      <t xml:space="preserve">
　災害時の対応等一定程度の施設余力を保ちつつ、類似団体よりも高い水準を維持しています。
</t>
    </r>
    <r>
      <rPr>
        <sz val="10"/>
        <rFont val="ＭＳ ゴシック"/>
        <family val="3"/>
        <charset val="128"/>
      </rPr>
      <t>⑧有収率：</t>
    </r>
    <r>
      <rPr>
        <sz val="10"/>
        <rFont val="ＭＳ 明朝"/>
        <family val="1"/>
        <charset val="128"/>
      </rPr>
      <t xml:space="preserve">
　経年管を計画的に更新しているので、老朽化による漏水（料金にならない水）は、類似団体よりも少ないと考えられます。</t>
    </r>
    <rPh sb="10" eb="12">
      <t>キンネン</t>
    </rPh>
    <rPh sb="13" eb="15">
      <t>ロウキュウ</t>
    </rPh>
    <rPh sb="15" eb="17">
      <t>シセツ</t>
    </rPh>
    <rPh sb="17" eb="19">
      <t>コウシン</t>
    </rPh>
    <rPh sb="22" eb="24">
      <t>ゲンカ</t>
    </rPh>
    <rPh sb="24" eb="26">
      <t>ショウキャク</t>
    </rPh>
    <rPh sb="26" eb="27">
      <t>ヒ</t>
    </rPh>
    <rPh sb="28" eb="30">
      <t>ゾウカ</t>
    </rPh>
    <rPh sb="31" eb="33">
      <t>デンサン</t>
    </rPh>
    <rPh sb="37" eb="39">
      <t>コウシン</t>
    </rPh>
    <rPh sb="44" eb="45">
      <t>リョウ</t>
    </rPh>
    <rPh sb="45" eb="46">
      <t>トウ</t>
    </rPh>
    <rPh sb="46" eb="48">
      <t>ケイジョウ</t>
    </rPh>
    <rPh sb="48" eb="50">
      <t>ヒヨウ</t>
    </rPh>
    <rPh sb="51" eb="53">
      <t>ゾウカ</t>
    </rPh>
    <rPh sb="54" eb="55">
      <t>トモナ</t>
    </rPh>
    <rPh sb="72" eb="74">
      <t>ジンイン</t>
    </rPh>
    <rPh sb="74" eb="76">
      <t>サクゲン</t>
    </rPh>
    <rPh sb="76" eb="77">
      <t>トウ</t>
    </rPh>
    <rPh sb="109" eb="111">
      <t>ヘイセイ</t>
    </rPh>
    <rPh sb="113" eb="114">
      <t>ネン</t>
    </rPh>
    <rPh sb="114" eb="115">
      <t>ド</t>
    </rPh>
    <rPh sb="115" eb="116">
      <t>シン</t>
    </rPh>
    <rPh sb="116" eb="118">
      <t>カイケイ</t>
    </rPh>
    <rPh sb="118" eb="120">
      <t>セイド</t>
    </rPh>
    <rPh sb="120" eb="122">
      <t>ドウニュウ</t>
    </rPh>
    <rPh sb="123" eb="124">
      <t>トモナ</t>
    </rPh>
    <rPh sb="125" eb="127">
      <t>カシダオレ</t>
    </rPh>
    <rPh sb="127" eb="129">
      <t>ヒキアテ</t>
    </rPh>
    <rPh sb="129" eb="130">
      <t>キン</t>
    </rPh>
    <rPh sb="131" eb="134">
      <t>ギムカ</t>
    </rPh>
    <rPh sb="135" eb="136">
      <t>ソナ</t>
    </rPh>
    <rPh sb="138" eb="140">
      <t>ヘイセイ</t>
    </rPh>
    <rPh sb="142" eb="144">
      <t>ネンド</t>
    </rPh>
    <rPh sb="144" eb="146">
      <t>ケッサン</t>
    </rPh>
    <rPh sb="151" eb="153">
      <t>ショリ</t>
    </rPh>
    <rPh sb="154" eb="156">
      <t>ハンイ</t>
    </rPh>
    <rPh sb="157" eb="159">
      <t>カクダイ</t>
    </rPh>
    <rPh sb="165" eb="167">
      <t>ケッソン</t>
    </rPh>
    <rPh sb="193" eb="195">
      <t>ゲンキン</t>
    </rPh>
    <rPh sb="195" eb="197">
      <t>シハラ</t>
    </rPh>
    <rPh sb="198" eb="200">
      <t>シュウチュウ</t>
    </rPh>
    <rPh sb="202" eb="205">
      <t>ネンドマツ</t>
    </rPh>
    <rPh sb="224" eb="225">
      <t>ミ</t>
    </rPh>
    <rPh sb="226" eb="227">
      <t>キン</t>
    </rPh>
    <rPh sb="266" eb="268">
      <t>ルイジ</t>
    </rPh>
    <rPh sb="268" eb="270">
      <t>ダンタイ</t>
    </rPh>
    <rPh sb="271" eb="273">
      <t>シタマワ</t>
    </rPh>
    <rPh sb="301" eb="303">
      <t>ジギョウ</t>
    </rPh>
    <rPh sb="304" eb="306">
      <t>カンイ</t>
    </rPh>
    <rPh sb="306" eb="308">
      <t>スイドウ</t>
    </rPh>
    <rPh sb="308" eb="310">
      <t>トウゴウ</t>
    </rPh>
    <rPh sb="310" eb="312">
      <t>ジギョウ</t>
    </rPh>
    <rPh sb="312" eb="313">
      <t>トウ</t>
    </rPh>
    <rPh sb="318" eb="320">
      <t>ヘイセイ</t>
    </rPh>
    <rPh sb="322" eb="324">
      <t>ネンド</t>
    </rPh>
    <rPh sb="328" eb="330">
      <t>ケイコウ</t>
    </rPh>
    <rPh sb="331" eb="332">
      <t>ツヅ</t>
    </rPh>
    <rPh sb="333" eb="335">
      <t>ミコ</t>
    </rPh>
    <rPh sb="350" eb="352">
      <t>ケイジョウ</t>
    </rPh>
    <rPh sb="352" eb="354">
      <t>シュウシ</t>
    </rPh>
    <rPh sb="354" eb="356">
      <t>ヒリツ</t>
    </rPh>
    <rPh sb="357" eb="359">
      <t>ドウヨウ</t>
    </rPh>
    <rPh sb="369" eb="371">
      <t>ケイジョウ</t>
    </rPh>
    <rPh sb="375" eb="377">
      <t>サクゲン</t>
    </rPh>
    <rPh sb="400" eb="402">
      <t>スイゲン</t>
    </rPh>
    <rPh sb="403" eb="406">
      <t>チカスイ</t>
    </rPh>
    <rPh sb="423" eb="425">
      <t>キュウスイ</t>
    </rPh>
    <rPh sb="425" eb="427">
      <t>ヒヨウ</t>
    </rPh>
    <rPh sb="428" eb="429">
      <t>ヒク</t>
    </rPh>
    <rPh sb="430" eb="431">
      <t>オサ</t>
    </rPh>
    <rPh sb="451" eb="453">
      <t>サイガイ</t>
    </rPh>
    <rPh sb="453" eb="454">
      <t>ジ</t>
    </rPh>
    <rPh sb="455" eb="457">
      <t>タイオウ</t>
    </rPh>
    <rPh sb="457" eb="458">
      <t>トウ</t>
    </rPh>
    <rPh sb="458" eb="460">
      <t>イッテイ</t>
    </rPh>
    <rPh sb="460" eb="462">
      <t>テイド</t>
    </rPh>
    <rPh sb="463" eb="465">
      <t>シセツ</t>
    </rPh>
    <rPh sb="465" eb="467">
      <t>ヨリョク</t>
    </rPh>
    <rPh sb="468" eb="469">
      <t>タモ</t>
    </rPh>
    <rPh sb="485" eb="487">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</si>
</sst>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10"/>
      <name val="ＭＳ 明朝"/>
      <family val="1"/>
      <charset val="128"/>
    </font>
    <font>
      <sz val="10"/>
      <color theme="1"/>
      <name val="ＭＳ ゴシック"/>
      <family val="3"/>
      <charset val="128"/>
    </font>
    <font>
      <sz val="10"/>
      <color theme="1"/>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4" fillId="0" borderId="9"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10" xfId="0" applyFont="1" applyBorder="1" applyAlignment="1" applyProtection="1">
      <alignment horizontal="left" vertical="top" wrapText="1"/>
      <protection locked="0"/>
    </xf>
    <xf numFmtId="0" fontId="25" fillId="0" borderId="11"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1.1499999999999999</c:v>
                </c:pt>
                <c:pt idx="1">
                  <c:v>0.48</c:v>
                </c:pt>
                <c:pt idx="2">
                  <c:v>0.99</c:v>
                </c:pt>
                <c:pt idx="3">
                  <c:v>1.1399999999999999</c:v>
                </c:pt>
                <c:pt idx="4" formatCode="#,##0.00;&quot;△&quot;#,##0.00">
                  <c:v>0</c:v>
                </c:pt>
              </c:numCache>
            </c:numRef>
          </c:val>
        </c:ser>
        <c:dLbls>
          <c:showLegendKey val="0"/>
          <c:showVal val="0"/>
          <c:showCatName val="0"/>
          <c:showSerName val="0"/>
          <c:showPercent val="0"/>
          <c:showBubbleSize val="0"/>
        </c:dLbls>
        <c:gapWidth val="150"/>
        <c:axId val="136944792"/>
        <c:axId val="13694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36944792"/>
        <c:axId val="136945184"/>
      </c:lineChart>
      <c:dateAx>
        <c:axId val="136944792"/>
        <c:scaling>
          <c:orientation val="minMax"/>
        </c:scaling>
        <c:delete val="1"/>
        <c:axPos val="b"/>
        <c:numFmt formatCode="ge" sourceLinked="1"/>
        <c:majorTickMark val="none"/>
        <c:minorTickMark val="none"/>
        <c:tickLblPos val="none"/>
        <c:crossAx val="136945184"/>
        <c:crosses val="autoZero"/>
        <c:auto val="1"/>
        <c:lblOffset val="100"/>
        <c:baseTimeUnit val="years"/>
      </c:dateAx>
      <c:valAx>
        <c:axId val="1369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4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65.069999999999993</c:v>
                </c:pt>
                <c:pt idx="1">
                  <c:v>63.74</c:v>
                </c:pt>
                <c:pt idx="2">
                  <c:v>62.36</c:v>
                </c:pt>
                <c:pt idx="3">
                  <c:v>61.83</c:v>
                </c:pt>
                <c:pt idx="4">
                  <c:v>62.52</c:v>
                </c:pt>
              </c:numCache>
            </c:numRef>
          </c:val>
        </c:ser>
        <c:dLbls>
          <c:showLegendKey val="0"/>
          <c:showVal val="0"/>
          <c:showCatName val="0"/>
          <c:showSerName val="0"/>
          <c:showPercent val="0"/>
          <c:showBubbleSize val="0"/>
        </c:dLbls>
        <c:gapWidth val="150"/>
        <c:axId val="225832536"/>
        <c:axId val="22636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225832536"/>
        <c:axId val="226360232"/>
      </c:lineChart>
      <c:dateAx>
        <c:axId val="225832536"/>
        <c:scaling>
          <c:orientation val="minMax"/>
        </c:scaling>
        <c:delete val="1"/>
        <c:axPos val="b"/>
        <c:numFmt formatCode="ge" sourceLinked="1"/>
        <c:majorTickMark val="none"/>
        <c:minorTickMark val="none"/>
        <c:tickLblPos val="none"/>
        <c:crossAx val="226360232"/>
        <c:crosses val="autoZero"/>
        <c:auto val="1"/>
        <c:lblOffset val="100"/>
        <c:baseTimeUnit val="years"/>
      </c:dateAx>
      <c:valAx>
        <c:axId val="22636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3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90.6</c:v>
                </c:pt>
                <c:pt idx="1">
                  <c:v>91.04</c:v>
                </c:pt>
                <c:pt idx="2">
                  <c:v>91.35</c:v>
                </c:pt>
                <c:pt idx="3">
                  <c:v>91.8</c:v>
                </c:pt>
                <c:pt idx="4">
                  <c:v>90.15</c:v>
                </c:pt>
              </c:numCache>
            </c:numRef>
          </c:val>
        </c:ser>
        <c:dLbls>
          <c:showLegendKey val="0"/>
          <c:showVal val="0"/>
          <c:showCatName val="0"/>
          <c:showSerName val="0"/>
          <c:showPercent val="0"/>
          <c:showBubbleSize val="0"/>
        </c:dLbls>
        <c:gapWidth val="150"/>
        <c:axId val="226361408"/>
        <c:axId val="226361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226361408"/>
        <c:axId val="226361800"/>
      </c:lineChart>
      <c:dateAx>
        <c:axId val="226361408"/>
        <c:scaling>
          <c:orientation val="minMax"/>
        </c:scaling>
        <c:delete val="1"/>
        <c:axPos val="b"/>
        <c:numFmt formatCode="ge" sourceLinked="1"/>
        <c:majorTickMark val="none"/>
        <c:minorTickMark val="none"/>
        <c:tickLblPos val="none"/>
        <c:crossAx val="226361800"/>
        <c:crosses val="autoZero"/>
        <c:auto val="1"/>
        <c:lblOffset val="100"/>
        <c:baseTimeUnit val="years"/>
      </c:dateAx>
      <c:valAx>
        <c:axId val="22636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119.74</c:v>
                </c:pt>
                <c:pt idx="1">
                  <c:v>111.2</c:v>
                </c:pt>
                <c:pt idx="2">
                  <c:v>102.03</c:v>
                </c:pt>
                <c:pt idx="3">
                  <c:v>107.64</c:v>
                </c:pt>
                <c:pt idx="4">
                  <c:v>113.48</c:v>
                </c:pt>
              </c:numCache>
            </c:numRef>
          </c:val>
        </c:ser>
        <c:dLbls>
          <c:showLegendKey val="0"/>
          <c:showVal val="0"/>
          <c:showCatName val="0"/>
          <c:showSerName val="0"/>
          <c:showPercent val="0"/>
          <c:showBubbleSize val="0"/>
        </c:dLbls>
        <c:gapWidth val="150"/>
        <c:axId val="225643584"/>
        <c:axId val="22564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225643584"/>
        <c:axId val="225643976"/>
      </c:lineChart>
      <c:dateAx>
        <c:axId val="225643584"/>
        <c:scaling>
          <c:orientation val="minMax"/>
        </c:scaling>
        <c:delete val="1"/>
        <c:axPos val="b"/>
        <c:numFmt formatCode="ge" sourceLinked="1"/>
        <c:majorTickMark val="none"/>
        <c:minorTickMark val="none"/>
        <c:tickLblPos val="none"/>
        <c:crossAx val="225643976"/>
        <c:crosses val="autoZero"/>
        <c:auto val="1"/>
        <c:lblOffset val="100"/>
        <c:baseTimeUnit val="years"/>
      </c:dateAx>
      <c:valAx>
        <c:axId val="225643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56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37.94</c:v>
                </c:pt>
                <c:pt idx="1">
                  <c:v>37.130000000000003</c:v>
                </c:pt>
                <c:pt idx="2">
                  <c:v>37.380000000000003</c:v>
                </c:pt>
                <c:pt idx="3">
                  <c:v>37.24</c:v>
                </c:pt>
                <c:pt idx="4">
                  <c:v>38.79</c:v>
                </c:pt>
              </c:numCache>
            </c:numRef>
          </c:val>
        </c:ser>
        <c:dLbls>
          <c:showLegendKey val="0"/>
          <c:showVal val="0"/>
          <c:showCatName val="0"/>
          <c:showSerName val="0"/>
          <c:showPercent val="0"/>
          <c:showBubbleSize val="0"/>
        </c:dLbls>
        <c:gapWidth val="150"/>
        <c:axId val="225829400"/>
        <c:axId val="2258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225829400"/>
        <c:axId val="225829792"/>
      </c:lineChart>
      <c:dateAx>
        <c:axId val="225829400"/>
        <c:scaling>
          <c:orientation val="minMax"/>
        </c:scaling>
        <c:delete val="1"/>
        <c:axPos val="b"/>
        <c:numFmt formatCode="ge" sourceLinked="1"/>
        <c:majorTickMark val="none"/>
        <c:minorTickMark val="none"/>
        <c:tickLblPos val="none"/>
        <c:crossAx val="225829792"/>
        <c:crosses val="autoZero"/>
        <c:auto val="1"/>
        <c:lblOffset val="100"/>
        <c:baseTimeUnit val="years"/>
      </c:dateAx>
      <c:valAx>
        <c:axId val="2258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2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2.4300000000000002</c:v>
                </c:pt>
                <c:pt idx="1">
                  <c:v>2.4300000000000002</c:v>
                </c:pt>
                <c:pt idx="2">
                  <c:v>2.48</c:v>
                </c:pt>
                <c:pt idx="3">
                  <c:v>2.84</c:v>
                </c:pt>
                <c:pt idx="4" formatCode="#,##0.00;&quot;△&quot;#,##0.00">
                  <c:v>0</c:v>
                </c:pt>
              </c:numCache>
            </c:numRef>
          </c:val>
        </c:ser>
        <c:dLbls>
          <c:showLegendKey val="0"/>
          <c:showVal val="0"/>
          <c:showCatName val="0"/>
          <c:showSerName val="0"/>
          <c:showPercent val="0"/>
          <c:showBubbleSize val="0"/>
        </c:dLbls>
        <c:gapWidth val="150"/>
        <c:axId val="225830968"/>
        <c:axId val="2258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225830968"/>
        <c:axId val="225831360"/>
      </c:lineChart>
      <c:dateAx>
        <c:axId val="225830968"/>
        <c:scaling>
          <c:orientation val="minMax"/>
        </c:scaling>
        <c:delete val="1"/>
        <c:axPos val="b"/>
        <c:numFmt formatCode="ge" sourceLinked="1"/>
        <c:majorTickMark val="none"/>
        <c:minorTickMark val="none"/>
        <c:tickLblPos val="none"/>
        <c:crossAx val="225831360"/>
        <c:crosses val="autoZero"/>
        <c:auto val="1"/>
        <c:lblOffset val="100"/>
        <c:baseTimeUnit val="years"/>
      </c:dateAx>
      <c:valAx>
        <c:axId val="2258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3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formatCode="#,##0.00;&quot;△&quot;#,##0.00;&quot;-&quot;">
                  <c:v>1.26</c:v>
                </c:pt>
                <c:pt idx="3">
                  <c:v>0</c:v>
                </c:pt>
                <c:pt idx="4">
                  <c:v>0</c:v>
                </c:pt>
              </c:numCache>
            </c:numRef>
          </c:val>
        </c:ser>
        <c:dLbls>
          <c:showLegendKey val="0"/>
          <c:showVal val="0"/>
          <c:showCatName val="0"/>
          <c:showSerName val="0"/>
          <c:showPercent val="0"/>
          <c:showBubbleSize val="0"/>
        </c:dLbls>
        <c:gapWidth val="150"/>
        <c:axId val="225832928"/>
        <c:axId val="22593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225832928"/>
        <c:axId val="225933520"/>
      </c:lineChart>
      <c:dateAx>
        <c:axId val="225832928"/>
        <c:scaling>
          <c:orientation val="minMax"/>
        </c:scaling>
        <c:delete val="1"/>
        <c:axPos val="b"/>
        <c:numFmt formatCode="ge" sourceLinked="1"/>
        <c:majorTickMark val="none"/>
        <c:minorTickMark val="none"/>
        <c:tickLblPos val="none"/>
        <c:crossAx val="225933520"/>
        <c:crosses val="autoZero"/>
        <c:auto val="1"/>
        <c:lblOffset val="100"/>
        <c:baseTimeUnit val="years"/>
      </c:dateAx>
      <c:valAx>
        <c:axId val="225933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58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11392.75</c:v>
                </c:pt>
                <c:pt idx="1">
                  <c:v>5585.99</c:v>
                </c:pt>
                <c:pt idx="2">
                  <c:v>463.57</c:v>
                </c:pt>
                <c:pt idx="3">
                  <c:v>483.27</c:v>
                </c:pt>
                <c:pt idx="4">
                  <c:v>536.22</c:v>
                </c:pt>
              </c:numCache>
            </c:numRef>
          </c:val>
        </c:ser>
        <c:dLbls>
          <c:showLegendKey val="0"/>
          <c:showVal val="0"/>
          <c:showCatName val="0"/>
          <c:showSerName val="0"/>
          <c:showPercent val="0"/>
          <c:showBubbleSize val="0"/>
        </c:dLbls>
        <c:gapWidth val="150"/>
        <c:axId val="225934696"/>
        <c:axId val="22593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225934696"/>
        <c:axId val="225935088"/>
      </c:lineChart>
      <c:dateAx>
        <c:axId val="225934696"/>
        <c:scaling>
          <c:orientation val="minMax"/>
        </c:scaling>
        <c:delete val="1"/>
        <c:axPos val="b"/>
        <c:numFmt formatCode="ge" sourceLinked="1"/>
        <c:majorTickMark val="none"/>
        <c:minorTickMark val="none"/>
        <c:tickLblPos val="none"/>
        <c:crossAx val="225935088"/>
        <c:crosses val="autoZero"/>
        <c:auto val="1"/>
        <c:lblOffset val="100"/>
        <c:baseTimeUnit val="years"/>
      </c:dateAx>
      <c:valAx>
        <c:axId val="225935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593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286.57</c:v>
                </c:pt>
                <c:pt idx="1">
                  <c:v>324.08999999999997</c:v>
                </c:pt>
                <c:pt idx="2">
                  <c:v>357.29</c:v>
                </c:pt>
                <c:pt idx="3">
                  <c:v>384.96</c:v>
                </c:pt>
                <c:pt idx="4">
                  <c:v>368.97</c:v>
                </c:pt>
              </c:numCache>
            </c:numRef>
          </c:val>
        </c:ser>
        <c:dLbls>
          <c:showLegendKey val="0"/>
          <c:showVal val="0"/>
          <c:showCatName val="0"/>
          <c:showSerName val="0"/>
          <c:showPercent val="0"/>
          <c:showBubbleSize val="0"/>
        </c:dLbls>
        <c:gapWidth val="150"/>
        <c:axId val="225936264"/>
        <c:axId val="22593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225936264"/>
        <c:axId val="225936656"/>
      </c:lineChart>
      <c:dateAx>
        <c:axId val="225936264"/>
        <c:scaling>
          <c:orientation val="minMax"/>
        </c:scaling>
        <c:delete val="1"/>
        <c:axPos val="b"/>
        <c:numFmt formatCode="ge" sourceLinked="1"/>
        <c:majorTickMark val="none"/>
        <c:minorTickMark val="none"/>
        <c:tickLblPos val="none"/>
        <c:crossAx val="225936656"/>
        <c:crosses val="autoZero"/>
        <c:auto val="1"/>
        <c:lblOffset val="100"/>
        <c:baseTimeUnit val="years"/>
      </c:dateAx>
      <c:valAx>
        <c:axId val="225936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593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114.17</c:v>
                </c:pt>
                <c:pt idx="1">
                  <c:v>104.57</c:v>
                </c:pt>
                <c:pt idx="2">
                  <c:v>96</c:v>
                </c:pt>
                <c:pt idx="3">
                  <c:v>101.19</c:v>
                </c:pt>
                <c:pt idx="4">
                  <c:v>107.92</c:v>
                </c:pt>
              </c:numCache>
            </c:numRef>
          </c:val>
        </c:ser>
        <c:dLbls>
          <c:showLegendKey val="0"/>
          <c:showVal val="0"/>
          <c:showCatName val="0"/>
          <c:showSerName val="0"/>
          <c:showPercent val="0"/>
          <c:showBubbleSize val="0"/>
        </c:dLbls>
        <c:gapWidth val="150"/>
        <c:axId val="225646328"/>
        <c:axId val="22564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225646328"/>
        <c:axId val="225645936"/>
      </c:lineChart>
      <c:dateAx>
        <c:axId val="225646328"/>
        <c:scaling>
          <c:orientation val="minMax"/>
        </c:scaling>
        <c:delete val="1"/>
        <c:axPos val="b"/>
        <c:numFmt formatCode="ge" sourceLinked="1"/>
        <c:majorTickMark val="none"/>
        <c:minorTickMark val="none"/>
        <c:tickLblPos val="none"/>
        <c:crossAx val="225645936"/>
        <c:crosses val="autoZero"/>
        <c:auto val="1"/>
        <c:lblOffset val="100"/>
        <c:baseTimeUnit val="years"/>
      </c:dateAx>
      <c:valAx>
        <c:axId val="22564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4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113.55</c:v>
                </c:pt>
                <c:pt idx="1">
                  <c:v>123.73</c:v>
                </c:pt>
                <c:pt idx="2">
                  <c:v>135.58000000000001</c:v>
                </c:pt>
                <c:pt idx="3">
                  <c:v>128.69</c:v>
                </c:pt>
                <c:pt idx="4">
                  <c:v>120.54</c:v>
                </c:pt>
              </c:numCache>
            </c:numRef>
          </c:val>
        </c:ser>
        <c:dLbls>
          <c:showLegendKey val="0"/>
          <c:showVal val="0"/>
          <c:showCatName val="0"/>
          <c:showSerName val="0"/>
          <c:showPercent val="0"/>
          <c:showBubbleSize val="0"/>
        </c:dLbls>
        <c:gapWidth val="150"/>
        <c:axId val="226358664"/>
        <c:axId val="22635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226358664"/>
        <c:axId val="226359056"/>
      </c:lineChart>
      <c:dateAx>
        <c:axId val="226358664"/>
        <c:scaling>
          <c:orientation val="minMax"/>
        </c:scaling>
        <c:delete val="1"/>
        <c:axPos val="b"/>
        <c:numFmt formatCode="ge" sourceLinked="1"/>
        <c:majorTickMark val="none"/>
        <c:minorTickMark val="none"/>
        <c:tickLblPos val="none"/>
        <c:crossAx val="226359056"/>
        <c:crosses val="autoZero"/>
        <c:auto val="1"/>
        <c:lblOffset val="100"/>
        <c:baseTimeUnit val="years"/>
      </c:dateAx>
      <c:valAx>
        <c:axId val="22635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5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13"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大分県　豊後高田市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2">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23342</v>
      </c>
      <c r="AJ8" s="56"/>
      <c r="AK8" s="56"/>
      <c r="AL8" s="56"/>
      <c r="AM8" s="56"/>
      <c r="AN8" s="56"/>
      <c r="AO8" s="56"/>
      <c r="AP8" s="57"/>
      <c r="AQ8" s="47">
        <f>データ!R6</f>
        <v>206.24</v>
      </c>
      <c r="AR8" s="47"/>
      <c r="AS8" s="47"/>
      <c r="AT8" s="47"/>
      <c r="AU8" s="47"/>
      <c r="AV8" s="47"/>
      <c r="AW8" s="47"/>
      <c r="AX8" s="47"/>
      <c r="AY8" s="47">
        <f>データ!S6</f>
        <v>113.18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2">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2">
      <c r="A10" s="2"/>
      <c r="B10" s="47" t="str">
        <f>データ!M6</f>
        <v>-</v>
      </c>
      <c r="C10" s="47"/>
      <c r="D10" s="47"/>
      <c r="E10" s="47"/>
      <c r="F10" s="47"/>
      <c r="G10" s="47"/>
      <c r="H10" s="47"/>
      <c r="I10" s="47"/>
      <c r="J10" s="47">
        <f>データ!N6</f>
        <v>70.13</v>
      </c>
      <c r="K10" s="47"/>
      <c r="L10" s="47"/>
      <c r="M10" s="47"/>
      <c r="N10" s="47"/>
      <c r="O10" s="47"/>
      <c r="P10" s="47"/>
      <c r="Q10" s="47"/>
      <c r="R10" s="47">
        <f>データ!O6</f>
        <v>51.55</v>
      </c>
      <c r="S10" s="47"/>
      <c r="T10" s="47"/>
      <c r="U10" s="47"/>
      <c r="V10" s="47"/>
      <c r="W10" s="47"/>
      <c r="X10" s="47"/>
      <c r="Y10" s="47"/>
      <c r="Z10" s="79">
        <f>データ!P6</f>
        <v>2480</v>
      </c>
      <c r="AA10" s="79"/>
      <c r="AB10" s="79"/>
      <c r="AC10" s="79"/>
      <c r="AD10" s="79"/>
      <c r="AE10" s="79"/>
      <c r="AF10" s="79"/>
      <c r="AG10" s="79"/>
      <c r="AH10" s="2"/>
      <c r="AI10" s="79">
        <f>データ!T6</f>
        <v>11996</v>
      </c>
      <c r="AJ10" s="79"/>
      <c r="AK10" s="79"/>
      <c r="AL10" s="79"/>
      <c r="AM10" s="79"/>
      <c r="AN10" s="79"/>
      <c r="AO10" s="79"/>
      <c r="AP10" s="79"/>
      <c r="AQ10" s="47">
        <f>データ!U6</f>
        <v>22</v>
      </c>
      <c r="AR10" s="47"/>
      <c r="AS10" s="47"/>
      <c r="AT10" s="47"/>
      <c r="AU10" s="47"/>
      <c r="AV10" s="47"/>
      <c r="AW10" s="47"/>
      <c r="AX10" s="47"/>
      <c r="AY10" s="47">
        <f>データ!V6</f>
        <v>545.27</v>
      </c>
      <c r="AZ10" s="47"/>
      <c r="BA10" s="47"/>
      <c r="BB10" s="47"/>
      <c r="BC10" s="47"/>
      <c r="BD10" s="47"/>
      <c r="BE10" s="47"/>
      <c r="BF10" s="47"/>
      <c r="BG10" s="2"/>
      <c r="BH10" s="2"/>
      <c r="BI10" s="2"/>
      <c r="BJ10" s="2"/>
      <c r="BK10" s="2"/>
      <c r="BL10" s="63" t="s">
        <v>20</v>
      </c>
      <c r="BM10" s="64"/>
      <c r="BN10" s="13" t="s">
        <v>21</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24</v>
      </c>
      <c r="BM14" s="74"/>
      <c r="BN14" s="74"/>
      <c r="BO14" s="74"/>
      <c r="BP14" s="74"/>
      <c r="BQ14" s="74"/>
      <c r="BR14" s="74"/>
      <c r="BS14" s="74"/>
      <c r="BT14" s="74"/>
      <c r="BU14" s="74"/>
      <c r="BV14" s="74"/>
      <c r="BW14" s="74"/>
      <c r="BX14" s="74"/>
      <c r="BY14" s="74"/>
      <c r="BZ14" s="75"/>
    </row>
    <row r="15" spans="1:78" ht="13.5" customHeight="1" x14ac:dyDescent="0.2">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59"/>
      <c r="BN17" s="59"/>
      <c r="BO17" s="59"/>
      <c r="BP17" s="59"/>
      <c r="BQ17" s="59"/>
      <c r="BR17" s="59"/>
      <c r="BS17" s="59"/>
      <c r="BT17" s="59"/>
      <c r="BU17" s="59"/>
      <c r="BV17" s="59"/>
      <c r="BW17" s="59"/>
      <c r="BX17" s="59"/>
      <c r="BY17" s="59"/>
      <c r="BZ17" s="6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59"/>
      <c r="BN18" s="59"/>
      <c r="BO18" s="59"/>
      <c r="BP18" s="59"/>
      <c r="BQ18" s="59"/>
      <c r="BR18" s="59"/>
      <c r="BS18" s="59"/>
      <c r="BT18" s="59"/>
      <c r="BU18" s="59"/>
      <c r="BV18" s="59"/>
      <c r="BW18" s="59"/>
      <c r="BX18" s="59"/>
      <c r="BY18" s="59"/>
      <c r="BZ18" s="6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59"/>
      <c r="BN19" s="59"/>
      <c r="BO19" s="59"/>
      <c r="BP19" s="59"/>
      <c r="BQ19" s="59"/>
      <c r="BR19" s="59"/>
      <c r="BS19" s="59"/>
      <c r="BT19" s="59"/>
      <c r="BU19" s="59"/>
      <c r="BV19" s="59"/>
      <c r="BW19" s="59"/>
      <c r="BX19" s="59"/>
      <c r="BY19" s="59"/>
      <c r="BZ19" s="6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59"/>
      <c r="BN20" s="59"/>
      <c r="BO20" s="59"/>
      <c r="BP20" s="59"/>
      <c r="BQ20" s="59"/>
      <c r="BR20" s="59"/>
      <c r="BS20" s="59"/>
      <c r="BT20" s="59"/>
      <c r="BU20" s="59"/>
      <c r="BV20" s="59"/>
      <c r="BW20" s="59"/>
      <c r="BX20" s="59"/>
      <c r="BY20" s="59"/>
      <c r="BZ20" s="6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59"/>
      <c r="BN21" s="59"/>
      <c r="BO21" s="59"/>
      <c r="BP21" s="59"/>
      <c r="BQ21" s="59"/>
      <c r="BR21" s="59"/>
      <c r="BS21" s="59"/>
      <c r="BT21" s="59"/>
      <c r="BU21" s="59"/>
      <c r="BV21" s="59"/>
      <c r="BW21" s="59"/>
      <c r="BX21" s="59"/>
      <c r="BY21" s="59"/>
      <c r="BZ21" s="6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59"/>
      <c r="BN22" s="59"/>
      <c r="BO22" s="59"/>
      <c r="BP22" s="59"/>
      <c r="BQ22" s="59"/>
      <c r="BR22" s="59"/>
      <c r="BS22" s="59"/>
      <c r="BT22" s="59"/>
      <c r="BU22" s="59"/>
      <c r="BV22" s="59"/>
      <c r="BW22" s="59"/>
      <c r="BX22" s="59"/>
      <c r="BY22" s="59"/>
      <c r="BZ22" s="6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59"/>
      <c r="BN23" s="59"/>
      <c r="BO23" s="59"/>
      <c r="BP23" s="59"/>
      <c r="BQ23" s="59"/>
      <c r="BR23" s="59"/>
      <c r="BS23" s="59"/>
      <c r="BT23" s="59"/>
      <c r="BU23" s="59"/>
      <c r="BV23" s="59"/>
      <c r="BW23" s="59"/>
      <c r="BX23" s="59"/>
      <c r="BY23" s="59"/>
      <c r="BZ23" s="6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59"/>
      <c r="BN24" s="59"/>
      <c r="BO24" s="59"/>
      <c r="BP24" s="59"/>
      <c r="BQ24" s="59"/>
      <c r="BR24" s="59"/>
      <c r="BS24" s="59"/>
      <c r="BT24" s="59"/>
      <c r="BU24" s="59"/>
      <c r="BV24" s="59"/>
      <c r="BW24" s="59"/>
      <c r="BX24" s="59"/>
      <c r="BY24" s="59"/>
      <c r="BZ24" s="6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59"/>
      <c r="BN25" s="59"/>
      <c r="BO25" s="59"/>
      <c r="BP25" s="59"/>
      <c r="BQ25" s="59"/>
      <c r="BR25" s="59"/>
      <c r="BS25" s="59"/>
      <c r="BT25" s="59"/>
      <c r="BU25" s="59"/>
      <c r="BV25" s="59"/>
      <c r="BW25" s="59"/>
      <c r="BX25" s="59"/>
      <c r="BY25" s="59"/>
      <c r="BZ25" s="6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59"/>
      <c r="BN26" s="59"/>
      <c r="BO26" s="59"/>
      <c r="BP26" s="59"/>
      <c r="BQ26" s="59"/>
      <c r="BR26" s="59"/>
      <c r="BS26" s="59"/>
      <c r="BT26" s="59"/>
      <c r="BU26" s="59"/>
      <c r="BV26" s="59"/>
      <c r="BW26" s="59"/>
      <c r="BX26" s="59"/>
      <c r="BY26" s="59"/>
      <c r="BZ26" s="6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59"/>
      <c r="BN27" s="59"/>
      <c r="BO27" s="59"/>
      <c r="BP27" s="59"/>
      <c r="BQ27" s="59"/>
      <c r="BR27" s="59"/>
      <c r="BS27" s="59"/>
      <c r="BT27" s="59"/>
      <c r="BU27" s="59"/>
      <c r="BV27" s="59"/>
      <c r="BW27" s="59"/>
      <c r="BX27" s="59"/>
      <c r="BY27" s="59"/>
      <c r="BZ27" s="6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59"/>
      <c r="BN28" s="59"/>
      <c r="BO28" s="59"/>
      <c r="BP28" s="59"/>
      <c r="BQ28" s="59"/>
      <c r="BR28" s="59"/>
      <c r="BS28" s="59"/>
      <c r="BT28" s="59"/>
      <c r="BU28" s="59"/>
      <c r="BV28" s="59"/>
      <c r="BW28" s="59"/>
      <c r="BX28" s="59"/>
      <c r="BY28" s="59"/>
      <c r="BZ28" s="6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59"/>
      <c r="BN29" s="59"/>
      <c r="BO29" s="59"/>
      <c r="BP29" s="59"/>
      <c r="BQ29" s="59"/>
      <c r="BR29" s="59"/>
      <c r="BS29" s="59"/>
      <c r="BT29" s="59"/>
      <c r="BU29" s="59"/>
      <c r="BV29" s="59"/>
      <c r="BW29" s="59"/>
      <c r="BX29" s="59"/>
      <c r="BY29" s="59"/>
      <c r="BZ29" s="6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59"/>
      <c r="BN30" s="59"/>
      <c r="BO30" s="59"/>
      <c r="BP30" s="59"/>
      <c r="BQ30" s="59"/>
      <c r="BR30" s="59"/>
      <c r="BS30" s="59"/>
      <c r="BT30" s="59"/>
      <c r="BU30" s="59"/>
      <c r="BV30" s="59"/>
      <c r="BW30" s="59"/>
      <c r="BX30" s="59"/>
      <c r="BY30" s="59"/>
      <c r="BZ30" s="6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59"/>
      <c r="BN31" s="59"/>
      <c r="BO31" s="59"/>
      <c r="BP31" s="59"/>
      <c r="BQ31" s="59"/>
      <c r="BR31" s="59"/>
      <c r="BS31" s="59"/>
      <c r="BT31" s="59"/>
      <c r="BU31" s="59"/>
      <c r="BV31" s="59"/>
      <c r="BW31" s="59"/>
      <c r="BX31" s="59"/>
      <c r="BY31" s="59"/>
      <c r="BZ31" s="6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59"/>
      <c r="BN32" s="59"/>
      <c r="BO32" s="59"/>
      <c r="BP32" s="59"/>
      <c r="BQ32" s="59"/>
      <c r="BR32" s="59"/>
      <c r="BS32" s="59"/>
      <c r="BT32" s="59"/>
      <c r="BU32" s="59"/>
      <c r="BV32" s="59"/>
      <c r="BW32" s="59"/>
      <c r="BX32" s="59"/>
      <c r="BY32" s="59"/>
      <c r="BZ32" s="6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59"/>
      <c r="BN33" s="59"/>
      <c r="BO33" s="59"/>
      <c r="BP33" s="59"/>
      <c r="BQ33" s="59"/>
      <c r="BR33" s="59"/>
      <c r="BS33" s="59"/>
      <c r="BT33" s="59"/>
      <c r="BU33" s="59"/>
      <c r="BV33" s="59"/>
      <c r="BW33" s="59"/>
      <c r="BX33" s="59"/>
      <c r="BY33" s="59"/>
      <c r="BZ33" s="60"/>
    </row>
    <row r="34" spans="1:78" ht="13.5" customHeight="1" x14ac:dyDescent="0.2">
      <c r="A34" s="2"/>
      <c r="B34" s="16"/>
      <c r="C34" s="62" t="s">
        <v>25</v>
      </c>
      <c r="D34" s="62"/>
      <c r="E34" s="62"/>
      <c r="F34" s="62"/>
      <c r="G34" s="62"/>
      <c r="H34" s="62"/>
      <c r="I34" s="62"/>
      <c r="J34" s="62"/>
      <c r="K34" s="62"/>
      <c r="L34" s="62"/>
      <c r="M34" s="62"/>
      <c r="N34" s="62"/>
      <c r="O34" s="62"/>
      <c r="P34" s="62"/>
      <c r="Q34" s="19"/>
      <c r="R34" s="62" t="s">
        <v>26</v>
      </c>
      <c r="S34" s="62"/>
      <c r="T34" s="62"/>
      <c r="U34" s="62"/>
      <c r="V34" s="62"/>
      <c r="W34" s="62"/>
      <c r="X34" s="62"/>
      <c r="Y34" s="62"/>
      <c r="Z34" s="62"/>
      <c r="AA34" s="62"/>
      <c r="AB34" s="62"/>
      <c r="AC34" s="62"/>
      <c r="AD34" s="62"/>
      <c r="AE34" s="62"/>
      <c r="AF34" s="19"/>
      <c r="AG34" s="62" t="s">
        <v>27</v>
      </c>
      <c r="AH34" s="62"/>
      <c r="AI34" s="62"/>
      <c r="AJ34" s="62"/>
      <c r="AK34" s="62"/>
      <c r="AL34" s="62"/>
      <c r="AM34" s="62"/>
      <c r="AN34" s="62"/>
      <c r="AO34" s="62"/>
      <c r="AP34" s="62"/>
      <c r="AQ34" s="62"/>
      <c r="AR34" s="62"/>
      <c r="AS34" s="62"/>
      <c r="AT34" s="62"/>
      <c r="AU34" s="19"/>
      <c r="AV34" s="62" t="s">
        <v>28</v>
      </c>
      <c r="AW34" s="62"/>
      <c r="AX34" s="62"/>
      <c r="AY34" s="62"/>
      <c r="AZ34" s="62"/>
      <c r="BA34" s="62"/>
      <c r="BB34" s="62"/>
      <c r="BC34" s="62"/>
      <c r="BD34" s="62"/>
      <c r="BE34" s="62"/>
      <c r="BF34" s="62"/>
      <c r="BG34" s="62"/>
      <c r="BH34" s="62"/>
      <c r="BI34" s="62"/>
      <c r="BJ34" s="18"/>
      <c r="BK34" s="2"/>
      <c r="BL34" s="61"/>
      <c r="BM34" s="59"/>
      <c r="BN34" s="59"/>
      <c r="BO34" s="59"/>
      <c r="BP34" s="59"/>
      <c r="BQ34" s="59"/>
      <c r="BR34" s="59"/>
      <c r="BS34" s="59"/>
      <c r="BT34" s="59"/>
      <c r="BU34" s="59"/>
      <c r="BV34" s="59"/>
      <c r="BW34" s="59"/>
      <c r="BX34" s="59"/>
      <c r="BY34" s="59"/>
      <c r="BZ34" s="60"/>
    </row>
    <row r="35" spans="1:78" ht="13.5" customHeight="1" x14ac:dyDescent="0.2">
      <c r="A35" s="2"/>
      <c r="B35" s="16"/>
      <c r="C35" s="62"/>
      <c r="D35" s="62"/>
      <c r="E35" s="62"/>
      <c r="F35" s="62"/>
      <c r="G35" s="62"/>
      <c r="H35" s="62"/>
      <c r="I35" s="62"/>
      <c r="J35" s="62"/>
      <c r="K35" s="62"/>
      <c r="L35" s="62"/>
      <c r="M35" s="62"/>
      <c r="N35" s="62"/>
      <c r="O35" s="62"/>
      <c r="P35" s="62"/>
      <c r="Q35" s="19"/>
      <c r="R35" s="62"/>
      <c r="S35" s="62"/>
      <c r="T35" s="62"/>
      <c r="U35" s="62"/>
      <c r="V35" s="62"/>
      <c r="W35" s="62"/>
      <c r="X35" s="62"/>
      <c r="Y35" s="62"/>
      <c r="Z35" s="62"/>
      <c r="AA35" s="62"/>
      <c r="AB35" s="62"/>
      <c r="AC35" s="62"/>
      <c r="AD35" s="62"/>
      <c r="AE35" s="62"/>
      <c r="AF35" s="19"/>
      <c r="AG35" s="62"/>
      <c r="AH35" s="62"/>
      <c r="AI35" s="62"/>
      <c r="AJ35" s="62"/>
      <c r="AK35" s="62"/>
      <c r="AL35" s="62"/>
      <c r="AM35" s="62"/>
      <c r="AN35" s="62"/>
      <c r="AO35" s="62"/>
      <c r="AP35" s="62"/>
      <c r="AQ35" s="62"/>
      <c r="AR35" s="62"/>
      <c r="AS35" s="62"/>
      <c r="AT35" s="62"/>
      <c r="AU35" s="19"/>
      <c r="AV35" s="62"/>
      <c r="AW35" s="62"/>
      <c r="AX35" s="62"/>
      <c r="AY35" s="62"/>
      <c r="AZ35" s="62"/>
      <c r="BA35" s="62"/>
      <c r="BB35" s="62"/>
      <c r="BC35" s="62"/>
      <c r="BD35" s="62"/>
      <c r="BE35" s="62"/>
      <c r="BF35" s="62"/>
      <c r="BG35" s="62"/>
      <c r="BH35" s="62"/>
      <c r="BI35" s="62"/>
      <c r="BJ35" s="18"/>
      <c r="BK35" s="2"/>
      <c r="BL35" s="61"/>
      <c r="BM35" s="59"/>
      <c r="BN35" s="59"/>
      <c r="BO35" s="59"/>
      <c r="BP35" s="59"/>
      <c r="BQ35" s="59"/>
      <c r="BR35" s="59"/>
      <c r="BS35" s="59"/>
      <c r="BT35" s="59"/>
      <c r="BU35" s="59"/>
      <c r="BV35" s="59"/>
      <c r="BW35" s="59"/>
      <c r="BX35" s="59"/>
      <c r="BY35" s="59"/>
      <c r="BZ35" s="6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59"/>
      <c r="BN36" s="59"/>
      <c r="BO36" s="59"/>
      <c r="BP36" s="59"/>
      <c r="BQ36" s="59"/>
      <c r="BR36" s="59"/>
      <c r="BS36" s="59"/>
      <c r="BT36" s="59"/>
      <c r="BU36" s="59"/>
      <c r="BV36" s="59"/>
      <c r="BW36" s="59"/>
      <c r="BX36" s="59"/>
      <c r="BY36" s="59"/>
      <c r="BZ36" s="6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59"/>
      <c r="BN37" s="59"/>
      <c r="BO37" s="59"/>
      <c r="BP37" s="59"/>
      <c r="BQ37" s="59"/>
      <c r="BR37" s="59"/>
      <c r="BS37" s="59"/>
      <c r="BT37" s="59"/>
      <c r="BU37" s="59"/>
      <c r="BV37" s="59"/>
      <c r="BW37" s="59"/>
      <c r="BX37" s="59"/>
      <c r="BY37" s="59"/>
      <c r="BZ37" s="6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59"/>
      <c r="BN38" s="59"/>
      <c r="BO38" s="59"/>
      <c r="BP38" s="59"/>
      <c r="BQ38" s="59"/>
      <c r="BR38" s="59"/>
      <c r="BS38" s="59"/>
      <c r="BT38" s="59"/>
      <c r="BU38" s="59"/>
      <c r="BV38" s="59"/>
      <c r="BW38" s="59"/>
      <c r="BX38" s="59"/>
      <c r="BY38" s="59"/>
      <c r="BZ38" s="6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59"/>
      <c r="BN39" s="59"/>
      <c r="BO39" s="59"/>
      <c r="BP39" s="59"/>
      <c r="BQ39" s="59"/>
      <c r="BR39" s="59"/>
      <c r="BS39" s="59"/>
      <c r="BT39" s="59"/>
      <c r="BU39" s="59"/>
      <c r="BV39" s="59"/>
      <c r="BW39" s="59"/>
      <c r="BX39" s="59"/>
      <c r="BY39" s="59"/>
      <c r="BZ39" s="6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59"/>
      <c r="BN40" s="59"/>
      <c r="BO40" s="59"/>
      <c r="BP40" s="59"/>
      <c r="BQ40" s="59"/>
      <c r="BR40" s="59"/>
      <c r="BS40" s="59"/>
      <c r="BT40" s="59"/>
      <c r="BU40" s="59"/>
      <c r="BV40" s="59"/>
      <c r="BW40" s="59"/>
      <c r="BX40" s="59"/>
      <c r="BY40" s="59"/>
      <c r="BZ40" s="6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59"/>
      <c r="BN41" s="59"/>
      <c r="BO41" s="59"/>
      <c r="BP41" s="59"/>
      <c r="BQ41" s="59"/>
      <c r="BR41" s="59"/>
      <c r="BS41" s="59"/>
      <c r="BT41" s="59"/>
      <c r="BU41" s="59"/>
      <c r="BV41" s="59"/>
      <c r="BW41" s="59"/>
      <c r="BX41" s="59"/>
      <c r="BY41" s="59"/>
      <c r="BZ41" s="6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59"/>
      <c r="BN42" s="59"/>
      <c r="BO42" s="59"/>
      <c r="BP42" s="59"/>
      <c r="BQ42" s="59"/>
      <c r="BR42" s="59"/>
      <c r="BS42" s="59"/>
      <c r="BT42" s="59"/>
      <c r="BU42" s="59"/>
      <c r="BV42" s="59"/>
      <c r="BW42" s="59"/>
      <c r="BX42" s="59"/>
      <c r="BY42" s="59"/>
      <c r="BZ42" s="6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59"/>
      <c r="BN43" s="59"/>
      <c r="BO43" s="59"/>
      <c r="BP43" s="59"/>
      <c r="BQ43" s="59"/>
      <c r="BR43" s="59"/>
      <c r="BS43" s="59"/>
      <c r="BT43" s="59"/>
      <c r="BU43" s="59"/>
      <c r="BV43" s="59"/>
      <c r="BW43" s="59"/>
      <c r="BX43" s="59"/>
      <c r="BY43" s="59"/>
      <c r="BZ43" s="6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59"/>
      <c r="BN44" s="59"/>
      <c r="BO44" s="59"/>
      <c r="BP44" s="59"/>
      <c r="BQ44" s="59"/>
      <c r="BR44" s="59"/>
      <c r="BS44" s="59"/>
      <c r="BT44" s="59"/>
      <c r="BU44" s="59"/>
      <c r="BV44" s="59"/>
      <c r="BW44" s="59"/>
      <c r="BX44" s="59"/>
      <c r="BY44" s="59"/>
      <c r="BZ44" s="6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3" t="s">
        <v>29</v>
      </c>
      <c r="BM45" s="74"/>
      <c r="BN45" s="74"/>
      <c r="BO45" s="74"/>
      <c r="BP45" s="74"/>
      <c r="BQ45" s="74"/>
      <c r="BR45" s="74"/>
      <c r="BS45" s="74"/>
      <c r="BT45" s="74"/>
      <c r="BU45" s="74"/>
      <c r="BV45" s="74"/>
      <c r="BW45" s="74"/>
      <c r="BX45" s="74"/>
      <c r="BY45" s="74"/>
      <c r="BZ45" s="7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6"/>
      <c r="BM46" s="77"/>
      <c r="BN46" s="77"/>
      <c r="BO46" s="77"/>
      <c r="BP46" s="77"/>
      <c r="BQ46" s="77"/>
      <c r="BR46" s="77"/>
      <c r="BS46" s="77"/>
      <c r="BT46" s="77"/>
      <c r="BU46" s="77"/>
      <c r="BV46" s="77"/>
      <c r="BW46" s="77"/>
      <c r="BX46" s="77"/>
      <c r="BY46" s="77"/>
      <c r="BZ46" s="7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0" t="s">
        <v>104</v>
      </c>
      <c r="BM47" s="59"/>
      <c r="BN47" s="59"/>
      <c r="BO47" s="59"/>
      <c r="BP47" s="59"/>
      <c r="BQ47" s="59"/>
      <c r="BR47" s="59"/>
      <c r="BS47" s="59"/>
      <c r="BT47" s="59"/>
      <c r="BU47" s="59"/>
      <c r="BV47" s="59"/>
      <c r="BW47" s="59"/>
      <c r="BX47" s="59"/>
      <c r="BY47" s="59"/>
      <c r="BZ47" s="6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59"/>
      <c r="BN48" s="59"/>
      <c r="BO48" s="59"/>
      <c r="BP48" s="59"/>
      <c r="BQ48" s="59"/>
      <c r="BR48" s="59"/>
      <c r="BS48" s="59"/>
      <c r="BT48" s="59"/>
      <c r="BU48" s="59"/>
      <c r="BV48" s="59"/>
      <c r="BW48" s="59"/>
      <c r="BX48" s="59"/>
      <c r="BY48" s="59"/>
      <c r="BZ48" s="6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59"/>
      <c r="BN49" s="59"/>
      <c r="BO49" s="59"/>
      <c r="BP49" s="59"/>
      <c r="BQ49" s="59"/>
      <c r="BR49" s="59"/>
      <c r="BS49" s="59"/>
      <c r="BT49" s="59"/>
      <c r="BU49" s="59"/>
      <c r="BV49" s="59"/>
      <c r="BW49" s="59"/>
      <c r="BX49" s="59"/>
      <c r="BY49" s="59"/>
      <c r="BZ49" s="6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59"/>
      <c r="BN50" s="59"/>
      <c r="BO50" s="59"/>
      <c r="BP50" s="59"/>
      <c r="BQ50" s="59"/>
      <c r="BR50" s="59"/>
      <c r="BS50" s="59"/>
      <c r="BT50" s="59"/>
      <c r="BU50" s="59"/>
      <c r="BV50" s="59"/>
      <c r="BW50" s="59"/>
      <c r="BX50" s="59"/>
      <c r="BY50" s="59"/>
      <c r="BZ50" s="6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59"/>
      <c r="BN51" s="59"/>
      <c r="BO51" s="59"/>
      <c r="BP51" s="59"/>
      <c r="BQ51" s="59"/>
      <c r="BR51" s="59"/>
      <c r="BS51" s="59"/>
      <c r="BT51" s="59"/>
      <c r="BU51" s="59"/>
      <c r="BV51" s="59"/>
      <c r="BW51" s="59"/>
      <c r="BX51" s="59"/>
      <c r="BY51" s="59"/>
      <c r="BZ51" s="6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59"/>
      <c r="BN52" s="59"/>
      <c r="BO52" s="59"/>
      <c r="BP52" s="59"/>
      <c r="BQ52" s="59"/>
      <c r="BR52" s="59"/>
      <c r="BS52" s="59"/>
      <c r="BT52" s="59"/>
      <c r="BU52" s="59"/>
      <c r="BV52" s="59"/>
      <c r="BW52" s="59"/>
      <c r="BX52" s="59"/>
      <c r="BY52" s="59"/>
      <c r="BZ52" s="6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59"/>
      <c r="BN53" s="59"/>
      <c r="BO53" s="59"/>
      <c r="BP53" s="59"/>
      <c r="BQ53" s="59"/>
      <c r="BR53" s="59"/>
      <c r="BS53" s="59"/>
      <c r="BT53" s="59"/>
      <c r="BU53" s="59"/>
      <c r="BV53" s="59"/>
      <c r="BW53" s="59"/>
      <c r="BX53" s="59"/>
      <c r="BY53" s="59"/>
      <c r="BZ53" s="6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59"/>
      <c r="BN54" s="59"/>
      <c r="BO54" s="59"/>
      <c r="BP54" s="59"/>
      <c r="BQ54" s="59"/>
      <c r="BR54" s="59"/>
      <c r="BS54" s="59"/>
      <c r="BT54" s="59"/>
      <c r="BU54" s="59"/>
      <c r="BV54" s="59"/>
      <c r="BW54" s="59"/>
      <c r="BX54" s="59"/>
      <c r="BY54" s="59"/>
      <c r="BZ54" s="6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59"/>
      <c r="BN55" s="59"/>
      <c r="BO55" s="59"/>
      <c r="BP55" s="59"/>
      <c r="BQ55" s="59"/>
      <c r="BR55" s="59"/>
      <c r="BS55" s="59"/>
      <c r="BT55" s="59"/>
      <c r="BU55" s="59"/>
      <c r="BV55" s="59"/>
      <c r="BW55" s="59"/>
      <c r="BX55" s="59"/>
      <c r="BY55" s="59"/>
      <c r="BZ55" s="60"/>
    </row>
    <row r="56" spans="1:78" ht="13.5" customHeight="1" x14ac:dyDescent="0.2">
      <c r="A56" s="2"/>
      <c r="B56" s="16"/>
      <c r="C56" s="62" t="s">
        <v>30</v>
      </c>
      <c r="D56" s="62"/>
      <c r="E56" s="62"/>
      <c r="F56" s="62"/>
      <c r="G56" s="62"/>
      <c r="H56" s="62"/>
      <c r="I56" s="62"/>
      <c r="J56" s="62"/>
      <c r="K56" s="62"/>
      <c r="L56" s="62"/>
      <c r="M56" s="62"/>
      <c r="N56" s="62"/>
      <c r="O56" s="62"/>
      <c r="P56" s="62"/>
      <c r="Q56" s="19"/>
      <c r="R56" s="62" t="s">
        <v>31</v>
      </c>
      <c r="S56" s="62"/>
      <c r="T56" s="62"/>
      <c r="U56" s="62"/>
      <c r="V56" s="62"/>
      <c r="W56" s="62"/>
      <c r="X56" s="62"/>
      <c r="Y56" s="62"/>
      <c r="Z56" s="62"/>
      <c r="AA56" s="62"/>
      <c r="AB56" s="62"/>
      <c r="AC56" s="62"/>
      <c r="AD56" s="62"/>
      <c r="AE56" s="62"/>
      <c r="AF56" s="19"/>
      <c r="AG56" s="62" t="s">
        <v>32</v>
      </c>
      <c r="AH56" s="62"/>
      <c r="AI56" s="62"/>
      <c r="AJ56" s="62"/>
      <c r="AK56" s="62"/>
      <c r="AL56" s="62"/>
      <c r="AM56" s="62"/>
      <c r="AN56" s="62"/>
      <c r="AO56" s="62"/>
      <c r="AP56" s="62"/>
      <c r="AQ56" s="62"/>
      <c r="AR56" s="62"/>
      <c r="AS56" s="62"/>
      <c r="AT56" s="62"/>
      <c r="AU56" s="19"/>
      <c r="AV56" s="62" t="s">
        <v>33</v>
      </c>
      <c r="AW56" s="62"/>
      <c r="AX56" s="62"/>
      <c r="AY56" s="62"/>
      <c r="AZ56" s="62"/>
      <c r="BA56" s="62"/>
      <c r="BB56" s="62"/>
      <c r="BC56" s="62"/>
      <c r="BD56" s="62"/>
      <c r="BE56" s="62"/>
      <c r="BF56" s="62"/>
      <c r="BG56" s="62"/>
      <c r="BH56" s="62"/>
      <c r="BI56" s="62"/>
      <c r="BJ56" s="18"/>
      <c r="BK56" s="2"/>
      <c r="BL56" s="61"/>
      <c r="BM56" s="59"/>
      <c r="BN56" s="59"/>
      <c r="BO56" s="59"/>
      <c r="BP56" s="59"/>
      <c r="BQ56" s="59"/>
      <c r="BR56" s="59"/>
      <c r="BS56" s="59"/>
      <c r="BT56" s="59"/>
      <c r="BU56" s="59"/>
      <c r="BV56" s="59"/>
      <c r="BW56" s="59"/>
      <c r="BX56" s="59"/>
      <c r="BY56" s="59"/>
      <c r="BZ56" s="60"/>
    </row>
    <row r="57" spans="1:78" ht="13.5" customHeight="1" x14ac:dyDescent="0.2">
      <c r="A57" s="2"/>
      <c r="B57" s="16"/>
      <c r="C57" s="62"/>
      <c r="D57" s="62"/>
      <c r="E57" s="62"/>
      <c r="F57" s="62"/>
      <c r="G57" s="62"/>
      <c r="H57" s="62"/>
      <c r="I57" s="62"/>
      <c r="J57" s="62"/>
      <c r="K57" s="62"/>
      <c r="L57" s="62"/>
      <c r="M57" s="62"/>
      <c r="N57" s="62"/>
      <c r="O57" s="62"/>
      <c r="P57" s="62"/>
      <c r="Q57" s="19"/>
      <c r="R57" s="62"/>
      <c r="S57" s="62"/>
      <c r="T57" s="62"/>
      <c r="U57" s="62"/>
      <c r="V57" s="62"/>
      <c r="W57" s="62"/>
      <c r="X57" s="62"/>
      <c r="Y57" s="62"/>
      <c r="Z57" s="62"/>
      <c r="AA57" s="62"/>
      <c r="AB57" s="62"/>
      <c r="AC57" s="62"/>
      <c r="AD57" s="62"/>
      <c r="AE57" s="62"/>
      <c r="AF57" s="19"/>
      <c r="AG57" s="62"/>
      <c r="AH57" s="62"/>
      <c r="AI57" s="62"/>
      <c r="AJ57" s="62"/>
      <c r="AK57" s="62"/>
      <c r="AL57" s="62"/>
      <c r="AM57" s="62"/>
      <c r="AN57" s="62"/>
      <c r="AO57" s="62"/>
      <c r="AP57" s="62"/>
      <c r="AQ57" s="62"/>
      <c r="AR57" s="62"/>
      <c r="AS57" s="62"/>
      <c r="AT57" s="62"/>
      <c r="AU57" s="19"/>
      <c r="AV57" s="62"/>
      <c r="AW57" s="62"/>
      <c r="AX57" s="62"/>
      <c r="AY57" s="62"/>
      <c r="AZ57" s="62"/>
      <c r="BA57" s="62"/>
      <c r="BB57" s="62"/>
      <c r="BC57" s="62"/>
      <c r="BD57" s="62"/>
      <c r="BE57" s="62"/>
      <c r="BF57" s="62"/>
      <c r="BG57" s="62"/>
      <c r="BH57" s="62"/>
      <c r="BI57" s="62"/>
      <c r="BJ57" s="18"/>
      <c r="BK57" s="2"/>
      <c r="BL57" s="61"/>
      <c r="BM57" s="59"/>
      <c r="BN57" s="59"/>
      <c r="BO57" s="59"/>
      <c r="BP57" s="59"/>
      <c r="BQ57" s="59"/>
      <c r="BR57" s="59"/>
      <c r="BS57" s="59"/>
      <c r="BT57" s="59"/>
      <c r="BU57" s="59"/>
      <c r="BV57" s="59"/>
      <c r="BW57" s="59"/>
      <c r="BX57" s="59"/>
      <c r="BY57" s="59"/>
      <c r="BZ57" s="6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1"/>
      <c r="BM58" s="59"/>
      <c r="BN58" s="59"/>
      <c r="BO58" s="59"/>
      <c r="BP58" s="59"/>
      <c r="BQ58" s="59"/>
      <c r="BR58" s="59"/>
      <c r="BS58" s="59"/>
      <c r="BT58" s="59"/>
      <c r="BU58" s="59"/>
      <c r="BV58" s="59"/>
      <c r="BW58" s="59"/>
      <c r="BX58" s="59"/>
      <c r="BY58" s="59"/>
      <c r="BZ58" s="6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1"/>
      <c r="BM59" s="59"/>
      <c r="BN59" s="59"/>
      <c r="BO59" s="59"/>
      <c r="BP59" s="59"/>
      <c r="BQ59" s="59"/>
      <c r="BR59" s="59"/>
      <c r="BS59" s="59"/>
      <c r="BT59" s="59"/>
      <c r="BU59" s="59"/>
      <c r="BV59" s="59"/>
      <c r="BW59" s="59"/>
      <c r="BX59" s="59"/>
      <c r="BY59" s="59"/>
      <c r="BZ59" s="60"/>
    </row>
    <row r="60" spans="1:78" ht="13.5" customHeight="1" x14ac:dyDescent="0.2">
      <c r="A60" s="2"/>
      <c r="B60" s="70" t="s">
        <v>34</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61"/>
      <c r="BM60" s="59"/>
      <c r="BN60" s="59"/>
      <c r="BO60" s="59"/>
      <c r="BP60" s="59"/>
      <c r="BQ60" s="59"/>
      <c r="BR60" s="59"/>
      <c r="BS60" s="59"/>
      <c r="BT60" s="59"/>
      <c r="BU60" s="59"/>
      <c r="BV60" s="59"/>
      <c r="BW60" s="59"/>
      <c r="BX60" s="59"/>
      <c r="BY60" s="59"/>
      <c r="BZ60" s="60"/>
    </row>
    <row r="61" spans="1:78" ht="13.5" customHeight="1" x14ac:dyDescent="0.2">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61"/>
      <c r="BM61" s="59"/>
      <c r="BN61" s="59"/>
      <c r="BO61" s="59"/>
      <c r="BP61" s="59"/>
      <c r="BQ61" s="59"/>
      <c r="BR61" s="59"/>
      <c r="BS61" s="59"/>
      <c r="BT61" s="59"/>
      <c r="BU61" s="59"/>
      <c r="BV61" s="59"/>
      <c r="BW61" s="59"/>
      <c r="BX61" s="59"/>
      <c r="BY61" s="59"/>
      <c r="BZ61" s="6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59"/>
      <c r="BN62" s="59"/>
      <c r="BO62" s="59"/>
      <c r="BP62" s="59"/>
      <c r="BQ62" s="59"/>
      <c r="BR62" s="59"/>
      <c r="BS62" s="59"/>
      <c r="BT62" s="59"/>
      <c r="BU62" s="59"/>
      <c r="BV62" s="59"/>
      <c r="BW62" s="59"/>
      <c r="BX62" s="59"/>
      <c r="BY62" s="59"/>
      <c r="BZ62" s="6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59"/>
      <c r="BN63" s="59"/>
      <c r="BO63" s="59"/>
      <c r="BP63" s="59"/>
      <c r="BQ63" s="59"/>
      <c r="BR63" s="59"/>
      <c r="BS63" s="59"/>
      <c r="BT63" s="59"/>
      <c r="BU63" s="59"/>
      <c r="BV63" s="59"/>
      <c r="BW63" s="59"/>
      <c r="BX63" s="59"/>
      <c r="BY63" s="59"/>
      <c r="BZ63" s="60"/>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3" t="s">
        <v>35</v>
      </c>
      <c r="BM64" s="74"/>
      <c r="BN64" s="74"/>
      <c r="BO64" s="74"/>
      <c r="BP64" s="74"/>
      <c r="BQ64" s="74"/>
      <c r="BR64" s="74"/>
      <c r="BS64" s="74"/>
      <c r="BT64" s="74"/>
      <c r="BU64" s="74"/>
      <c r="BV64" s="74"/>
      <c r="BW64" s="74"/>
      <c r="BX64" s="74"/>
      <c r="BY64" s="74"/>
      <c r="BZ64" s="7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6"/>
      <c r="BM65" s="77"/>
      <c r="BN65" s="77"/>
      <c r="BO65" s="77"/>
      <c r="BP65" s="77"/>
      <c r="BQ65" s="77"/>
      <c r="BR65" s="77"/>
      <c r="BS65" s="77"/>
      <c r="BT65" s="77"/>
      <c r="BU65" s="77"/>
      <c r="BV65" s="77"/>
      <c r="BW65" s="77"/>
      <c r="BX65" s="77"/>
      <c r="BY65" s="77"/>
      <c r="BZ65" s="7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105</v>
      </c>
      <c r="BM66" s="82"/>
      <c r="BN66" s="82"/>
      <c r="BO66" s="82"/>
      <c r="BP66" s="82"/>
      <c r="BQ66" s="82"/>
      <c r="BR66" s="82"/>
      <c r="BS66" s="82"/>
      <c r="BT66" s="82"/>
      <c r="BU66" s="82"/>
      <c r="BV66" s="82"/>
      <c r="BW66" s="82"/>
      <c r="BX66" s="82"/>
      <c r="BY66" s="82"/>
      <c r="BZ66" s="83"/>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x14ac:dyDescent="0.2">
      <c r="A79" s="2"/>
      <c r="B79" s="16"/>
      <c r="C79" s="62" t="s">
        <v>36</v>
      </c>
      <c r="D79" s="62"/>
      <c r="E79" s="62"/>
      <c r="F79" s="62"/>
      <c r="G79" s="62"/>
      <c r="H79" s="62"/>
      <c r="I79" s="62"/>
      <c r="J79" s="62"/>
      <c r="K79" s="62"/>
      <c r="L79" s="62"/>
      <c r="M79" s="62"/>
      <c r="N79" s="62"/>
      <c r="O79" s="62"/>
      <c r="P79" s="62"/>
      <c r="Q79" s="62"/>
      <c r="R79" s="62"/>
      <c r="S79" s="62"/>
      <c r="T79" s="62"/>
      <c r="U79" s="19"/>
      <c r="V79" s="19"/>
      <c r="W79" s="62" t="s">
        <v>37</v>
      </c>
      <c r="X79" s="62"/>
      <c r="Y79" s="62"/>
      <c r="Z79" s="62"/>
      <c r="AA79" s="62"/>
      <c r="AB79" s="62"/>
      <c r="AC79" s="62"/>
      <c r="AD79" s="62"/>
      <c r="AE79" s="62"/>
      <c r="AF79" s="62"/>
      <c r="AG79" s="62"/>
      <c r="AH79" s="62"/>
      <c r="AI79" s="62"/>
      <c r="AJ79" s="62"/>
      <c r="AK79" s="62"/>
      <c r="AL79" s="62"/>
      <c r="AM79" s="62"/>
      <c r="AN79" s="62"/>
      <c r="AO79" s="19"/>
      <c r="AP79" s="19"/>
      <c r="AQ79" s="62" t="s">
        <v>38</v>
      </c>
      <c r="AR79" s="62"/>
      <c r="AS79" s="62"/>
      <c r="AT79" s="62"/>
      <c r="AU79" s="62"/>
      <c r="AV79" s="62"/>
      <c r="AW79" s="62"/>
      <c r="AX79" s="62"/>
      <c r="AY79" s="62"/>
      <c r="AZ79" s="62"/>
      <c r="BA79" s="62"/>
      <c r="BB79" s="62"/>
      <c r="BC79" s="62"/>
      <c r="BD79" s="62"/>
      <c r="BE79" s="62"/>
      <c r="BF79" s="62"/>
      <c r="BG79" s="62"/>
      <c r="BH79" s="62"/>
      <c r="BI79" s="17"/>
      <c r="BJ79" s="18"/>
      <c r="BK79" s="2"/>
      <c r="BL79" s="81"/>
      <c r="BM79" s="82"/>
      <c r="BN79" s="82"/>
      <c r="BO79" s="82"/>
      <c r="BP79" s="82"/>
      <c r="BQ79" s="82"/>
      <c r="BR79" s="82"/>
      <c r="BS79" s="82"/>
      <c r="BT79" s="82"/>
      <c r="BU79" s="82"/>
      <c r="BV79" s="82"/>
      <c r="BW79" s="82"/>
      <c r="BX79" s="82"/>
      <c r="BY79" s="82"/>
      <c r="BZ79" s="83"/>
    </row>
    <row r="80" spans="1:78" ht="13.5" customHeight="1" x14ac:dyDescent="0.2">
      <c r="A80" s="2"/>
      <c r="B80" s="16"/>
      <c r="C80" s="62"/>
      <c r="D80" s="62"/>
      <c r="E80" s="62"/>
      <c r="F80" s="62"/>
      <c r="G80" s="62"/>
      <c r="H80" s="62"/>
      <c r="I80" s="62"/>
      <c r="J80" s="62"/>
      <c r="K80" s="62"/>
      <c r="L80" s="62"/>
      <c r="M80" s="62"/>
      <c r="N80" s="62"/>
      <c r="O80" s="62"/>
      <c r="P80" s="62"/>
      <c r="Q80" s="62"/>
      <c r="R80" s="62"/>
      <c r="S80" s="62"/>
      <c r="T80" s="62"/>
      <c r="U80" s="19"/>
      <c r="V80" s="19"/>
      <c r="W80" s="62"/>
      <c r="X80" s="62"/>
      <c r="Y80" s="62"/>
      <c r="Z80" s="62"/>
      <c r="AA80" s="62"/>
      <c r="AB80" s="62"/>
      <c r="AC80" s="62"/>
      <c r="AD80" s="62"/>
      <c r="AE80" s="62"/>
      <c r="AF80" s="62"/>
      <c r="AG80" s="62"/>
      <c r="AH80" s="62"/>
      <c r="AI80" s="62"/>
      <c r="AJ80" s="62"/>
      <c r="AK80" s="62"/>
      <c r="AL80" s="62"/>
      <c r="AM80" s="62"/>
      <c r="AN80" s="62"/>
      <c r="AO80" s="19"/>
      <c r="AP80" s="19"/>
      <c r="AQ80" s="62"/>
      <c r="AR80" s="62"/>
      <c r="AS80" s="62"/>
      <c r="AT80" s="62"/>
      <c r="AU80" s="62"/>
      <c r="AV80" s="62"/>
      <c r="AW80" s="62"/>
      <c r="AX80" s="62"/>
      <c r="AY80" s="62"/>
      <c r="AZ80" s="62"/>
      <c r="BA80" s="62"/>
      <c r="BB80" s="62"/>
      <c r="BC80" s="62"/>
      <c r="BD80" s="62"/>
      <c r="BE80" s="62"/>
      <c r="BF80" s="62"/>
      <c r="BG80" s="62"/>
      <c r="BH80" s="62"/>
      <c r="BI80" s="17"/>
      <c r="BJ80" s="18"/>
      <c r="BK80" s="2"/>
      <c r="BL80" s="81"/>
      <c r="BM80" s="82"/>
      <c r="BN80" s="82"/>
      <c r="BO80" s="82"/>
      <c r="BP80" s="82"/>
      <c r="BQ80" s="82"/>
      <c r="BR80" s="82"/>
      <c r="BS80" s="82"/>
      <c r="BT80" s="82"/>
      <c r="BU80" s="82"/>
      <c r="BV80" s="82"/>
      <c r="BW80" s="82"/>
      <c r="BX80" s="82"/>
      <c r="BY80" s="82"/>
      <c r="BZ80" s="83"/>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x14ac:dyDescent="0.2">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x14ac:dyDescent="0.2"/>
  <cols>
    <col min="2" max="143" width="11.88671875" customWidth="1"/>
  </cols>
  <sheetData>
    <row r="1" spans="1:143" x14ac:dyDescent="0.2">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2">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2">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x14ac:dyDescent="0.2">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x14ac:dyDescent="0.2">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2">
      <c r="A6" s="26" t="s">
        <v>92</v>
      </c>
      <c r="B6" s="31">
        <f>B7</f>
        <v>2015</v>
      </c>
      <c r="C6" s="31">
        <f t="shared" ref="C6:V6" si="3">C7</f>
        <v>442097</v>
      </c>
      <c r="D6" s="31">
        <f t="shared" si="3"/>
        <v>46</v>
      </c>
      <c r="E6" s="31">
        <f t="shared" si="3"/>
        <v>1</v>
      </c>
      <c r="F6" s="31">
        <f t="shared" si="3"/>
        <v>0</v>
      </c>
      <c r="G6" s="31">
        <f t="shared" si="3"/>
        <v>1</v>
      </c>
      <c r="H6" s="31" t="str">
        <f t="shared" si="3"/>
        <v>大分県　豊後高田市</v>
      </c>
      <c r="I6" s="31" t="str">
        <f t="shared" si="3"/>
        <v>法適用</v>
      </c>
      <c r="J6" s="31" t="str">
        <f t="shared" si="3"/>
        <v>水道事業</v>
      </c>
      <c r="K6" s="31" t="str">
        <f t="shared" si="3"/>
        <v>末端給水事業</v>
      </c>
      <c r="L6" s="31" t="str">
        <f t="shared" si="3"/>
        <v>A7</v>
      </c>
      <c r="M6" s="32" t="str">
        <f t="shared" si="3"/>
        <v>-</v>
      </c>
      <c r="N6" s="32">
        <f t="shared" si="3"/>
        <v>70.13</v>
      </c>
      <c r="O6" s="32">
        <f t="shared" si="3"/>
        <v>51.55</v>
      </c>
      <c r="P6" s="32">
        <f t="shared" si="3"/>
        <v>2480</v>
      </c>
      <c r="Q6" s="32">
        <f t="shared" si="3"/>
        <v>23342</v>
      </c>
      <c r="R6" s="32">
        <f t="shared" si="3"/>
        <v>206.24</v>
      </c>
      <c r="S6" s="32">
        <f t="shared" si="3"/>
        <v>113.18</v>
      </c>
      <c r="T6" s="32">
        <f t="shared" si="3"/>
        <v>11996</v>
      </c>
      <c r="U6" s="32">
        <f t="shared" si="3"/>
        <v>22</v>
      </c>
      <c r="V6" s="32">
        <f t="shared" si="3"/>
        <v>545.27</v>
      </c>
      <c r="W6" s="33">
        <f>IF(W7="",NA(),W7)</f>
        <v>119.74</v>
      </c>
      <c r="X6" s="33">
        <f t="shared" ref="X6:AF6" si="4">IF(X7="",NA(),X7)</f>
        <v>111.2</v>
      </c>
      <c r="Y6" s="33">
        <f t="shared" si="4"/>
        <v>102.03</v>
      </c>
      <c r="Z6" s="33">
        <f t="shared" si="4"/>
        <v>107.64</v>
      </c>
      <c r="AA6" s="33">
        <f t="shared" si="4"/>
        <v>113.48</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3">
        <f t="shared" si="5"/>
        <v>1.26</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11392.75</v>
      </c>
      <c r="AT6" s="33">
        <f t="shared" ref="AT6:BB6" si="6">IF(AT7="",NA(),AT7)</f>
        <v>5585.99</v>
      </c>
      <c r="AU6" s="33">
        <f t="shared" si="6"/>
        <v>463.57</v>
      </c>
      <c r="AV6" s="33">
        <f t="shared" si="6"/>
        <v>483.27</v>
      </c>
      <c r="AW6" s="33">
        <f t="shared" si="6"/>
        <v>536.22</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286.57</v>
      </c>
      <c r="BE6" s="33">
        <f t="shared" ref="BE6:BM6" si="7">IF(BE7="",NA(),BE7)</f>
        <v>324.08999999999997</v>
      </c>
      <c r="BF6" s="33">
        <f t="shared" si="7"/>
        <v>357.29</v>
      </c>
      <c r="BG6" s="33">
        <f t="shared" si="7"/>
        <v>384.96</v>
      </c>
      <c r="BH6" s="33">
        <f t="shared" si="7"/>
        <v>368.97</v>
      </c>
      <c r="BI6" s="33">
        <f t="shared" si="7"/>
        <v>474.06</v>
      </c>
      <c r="BJ6" s="33">
        <f t="shared" si="7"/>
        <v>458</v>
      </c>
      <c r="BK6" s="33">
        <f t="shared" si="7"/>
        <v>443.13</v>
      </c>
      <c r="BL6" s="33">
        <f t="shared" si="7"/>
        <v>442.54</v>
      </c>
      <c r="BM6" s="33">
        <f t="shared" si="7"/>
        <v>431</v>
      </c>
      <c r="BN6" s="32" t="str">
        <f>IF(BN7="","",IF(BN7="-","【-】","【"&amp;SUBSTITUTE(TEXT(BN7,"#,##0.00"),"-","△")&amp;"】"))</f>
        <v>【276.38】</v>
      </c>
      <c r="BO6" s="33">
        <f>IF(BO7="",NA(),BO7)</f>
        <v>114.17</v>
      </c>
      <c r="BP6" s="33">
        <f t="shared" ref="BP6:BX6" si="8">IF(BP7="",NA(),BP7)</f>
        <v>104.57</v>
      </c>
      <c r="BQ6" s="33">
        <f t="shared" si="8"/>
        <v>96</v>
      </c>
      <c r="BR6" s="33">
        <f t="shared" si="8"/>
        <v>101.19</v>
      </c>
      <c r="BS6" s="33">
        <f t="shared" si="8"/>
        <v>107.92</v>
      </c>
      <c r="BT6" s="33">
        <f t="shared" si="8"/>
        <v>96.62</v>
      </c>
      <c r="BU6" s="33">
        <f t="shared" si="8"/>
        <v>96.27</v>
      </c>
      <c r="BV6" s="33">
        <f t="shared" si="8"/>
        <v>95.4</v>
      </c>
      <c r="BW6" s="33">
        <f t="shared" si="8"/>
        <v>98.6</v>
      </c>
      <c r="BX6" s="33">
        <f t="shared" si="8"/>
        <v>100.82</v>
      </c>
      <c r="BY6" s="32" t="str">
        <f>IF(BY7="","",IF(BY7="-","【-】","【"&amp;SUBSTITUTE(TEXT(BY7,"#,##0.00"),"-","△")&amp;"】"))</f>
        <v>【104.99】</v>
      </c>
      <c r="BZ6" s="33">
        <f>IF(BZ7="",NA(),BZ7)</f>
        <v>113.55</v>
      </c>
      <c r="CA6" s="33">
        <f t="shared" ref="CA6:CI6" si="9">IF(CA7="",NA(),CA7)</f>
        <v>123.73</v>
      </c>
      <c r="CB6" s="33">
        <f t="shared" si="9"/>
        <v>135.58000000000001</v>
      </c>
      <c r="CC6" s="33">
        <f t="shared" si="9"/>
        <v>128.69</v>
      </c>
      <c r="CD6" s="33">
        <f t="shared" si="9"/>
        <v>120.54</v>
      </c>
      <c r="CE6" s="33">
        <f t="shared" si="9"/>
        <v>184.53</v>
      </c>
      <c r="CF6" s="33">
        <f t="shared" si="9"/>
        <v>186.94</v>
      </c>
      <c r="CG6" s="33">
        <f t="shared" si="9"/>
        <v>186.15</v>
      </c>
      <c r="CH6" s="33">
        <f t="shared" si="9"/>
        <v>181.67</v>
      </c>
      <c r="CI6" s="33">
        <f t="shared" si="9"/>
        <v>179.55</v>
      </c>
      <c r="CJ6" s="32" t="str">
        <f>IF(CJ7="","",IF(CJ7="-","【-】","【"&amp;SUBSTITUTE(TEXT(CJ7,"#,##0.00"),"-","△")&amp;"】"))</f>
        <v>【163.72】</v>
      </c>
      <c r="CK6" s="33">
        <f>IF(CK7="",NA(),CK7)</f>
        <v>65.069999999999993</v>
      </c>
      <c r="CL6" s="33">
        <f t="shared" ref="CL6:CT6" si="10">IF(CL7="",NA(),CL7)</f>
        <v>63.74</v>
      </c>
      <c r="CM6" s="33">
        <f t="shared" si="10"/>
        <v>62.36</v>
      </c>
      <c r="CN6" s="33">
        <f t="shared" si="10"/>
        <v>61.83</v>
      </c>
      <c r="CO6" s="33">
        <f t="shared" si="10"/>
        <v>62.52</v>
      </c>
      <c r="CP6" s="33">
        <f t="shared" si="10"/>
        <v>52.9</v>
      </c>
      <c r="CQ6" s="33">
        <f t="shared" si="10"/>
        <v>54.51</v>
      </c>
      <c r="CR6" s="33">
        <f t="shared" si="10"/>
        <v>54.47</v>
      </c>
      <c r="CS6" s="33">
        <f t="shared" si="10"/>
        <v>53.61</v>
      </c>
      <c r="CT6" s="33">
        <f t="shared" si="10"/>
        <v>53.52</v>
      </c>
      <c r="CU6" s="32" t="str">
        <f>IF(CU7="","",IF(CU7="-","【-】","【"&amp;SUBSTITUTE(TEXT(CU7,"#,##0.00"),"-","△")&amp;"】"))</f>
        <v>【59.76】</v>
      </c>
      <c r="CV6" s="33">
        <f>IF(CV7="",NA(),CV7)</f>
        <v>90.6</v>
      </c>
      <c r="CW6" s="33">
        <f t="shared" ref="CW6:DE6" si="11">IF(CW7="",NA(),CW7)</f>
        <v>91.04</v>
      </c>
      <c r="CX6" s="33">
        <f t="shared" si="11"/>
        <v>91.35</v>
      </c>
      <c r="CY6" s="33">
        <f t="shared" si="11"/>
        <v>91.8</v>
      </c>
      <c r="CZ6" s="33">
        <f t="shared" si="11"/>
        <v>90.15</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37.94</v>
      </c>
      <c r="DH6" s="33">
        <f t="shared" ref="DH6:DP6" si="12">IF(DH7="",NA(),DH7)</f>
        <v>37.130000000000003</v>
      </c>
      <c r="DI6" s="33">
        <f t="shared" si="12"/>
        <v>37.380000000000003</v>
      </c>
      <c r="DJ6" s="33">
        <f t="shared" si="12"/>
        <v>37.24</v>
      </c>
      <c r="DK6" s="33">
        <f t="shared" si="12"/>
        <v>38.79</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2.4300000000000002</v>
      </c>
      <c r="DS6" s="33">
        <f t="shared" ref="DS6:EA6" si="13">IF(DS7="",NA(),DS7)</f>
        <v>2.4300000000000002</v>
      </c>
      <c r="DT6" s="33">
        <f t="shared" si="13"/>
        <v>2.48</v>
      </c>
      <c r="DU6" s="33">
        <f t="shared" si="13"/>
        <v>2.84</v>
      </c>
      <c r="DV6" s="32">
        <f t="shared" si="13"/>
        <v>0</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1.1499999999999999</v>
      </c>
      <c r="ED6" s="33">
        <f t="shared" ref="ED6:EL6" si="14">IF(ED7="",NA(),ED7)</f>
        <v>0.48</v>
      </c>
      <c r="EE6" s="33">
        <f t="shared" si="14"/>
        <v>0.99</v>
      </c>
      <c r="EF6" s="33">
        <f t="shared" si="14"/>
        <v>1.1399999999999999</v>
      </c>
      <c r="EG6" s="32">
        <f t="shared" si="14"/>
        <v>0</v>
      </c>
      <c r="EH6" s="33">
        <f t="shared" si="14"/>
        <v>0.5</v>
      </c>
      <c r="EI6" s="33">
        <f t="shared" si="14"/>
        <v>0.6</v>
      </c>
      <c r="EJ6" s="33">
        <f t="shared" si="14"/>
        <v>0.71</v>
      </c>
      <c r="EK6" s="33">
        <f t="shared" si="14"/>
        <v>0.68</v>
      </c>
      <c r="EL6" s="33">
        <f t="shared" si="14"/>
        <v>1.65</v>
      </c>
      <c r="EM6" s="32" t="str">
        <f>IF(EM7="","",IF(EM7="-","【-】","【"&amp;SUBSTITUTE(TEXT(EM7,"#,##0.00"),"-","△")&amp;"】"))</f>
        <v>【0.85】</v>
      </c>
    </row>
    <row r="7" spans="1:143" s="34" customFormat="1" x14ac:dyDescent="0.2">
      <c r="A7" s="26"/>
      <c r="B7" s="35">
        <v>2015</v>
      </c>
      <c r="C7" s="35">
        <v>442097</v>
      </c>
      <c r="D7" s="35">
        <v>46</v>
      </c>
      <c r="E7" s="35">
        <v>1</v>
      </c>
      <c r="F7" s="35">
        <v>0</v>
      </c>
      <c r="G7" s="35">
        <v>1</v>
      </c>
      <c r="H7" s="35" t="s">
        <v>93</v>
      </c>
      <c r="I7" s="35" t="s">
        <v>94</v>
      </c>
      <c r="J7" s="35" t="s">
        <v>95</v>
      </c>
      <c r="K7" s="35" t="s">
        <v>96</v>
      </c>
      <c r="L7" s="35" t="s">
        <v>97</v>
      </c>
      <c r="M7" s="36" t="s">
        <v>98</v>
      </c>
      <c r="N7" s="36">
        <v>70.13</v>
      </c>
      <c r="O7" s="36">
        <v>51.55</v>
      </c>
      <c r="P7" s="36">
        <v>2480</v>
      </c>
      <c r="Q7" s="36">
        <v>23342</v>
      </c>
      <c r="R7" s="36">
        <v>206.24</v>
      </c>
      <c r="S7" s="36">
        <v>113.18</v>
      </c>
      <c r="T7" s="36">
        <v>11996</v>
      </c>
      <c r="U7" s="36">
        <v>22</v>
      </c>
      <c r="V7" s="36">
        <v>545.27</v>
      </c>
      <c r="W7" s="36">
        <v>119.74</v>
      </c>
      <c r="X7" s="36">
        <v>111.2</v>
      </c>
      <c r="Y7" s="36">
        <v>102.03</v>
      </c>
      <c r="Z7" s="36">
        <v>107.64</v>
      </c>
      <c r="AA7" s="36">
        <v>113.48</v>
      </c>
      <c r="AB7" s="36">
        <v>109.08</v>
      </c>
      <c r="AC7" s="36">
        <v>108.33</v>
      </c>
      <c r="AD7" s="36">
        <v>107.95</v>
      </c>
      <c r="AE7" s="36">
        <v>109.49</v>
      </c>
      <c r="AF7" s="36">
        <v>111.06</v>
      </c>
      <c r="AG7" s="36">
        <v>113.56</v>
      </c>
      <c r="AH7" s="36">
        <v>0</v>
      </c>
      <c r="AI7" s="36">
        <v>0</v>
      </c>
      <c r="AJ7" s="36">
        <v>1.26</v>
      </c>
      <c r="AK7" s="36">
        <v>0</v>
      </c>
      <c r="AL7" s="36">
        <v>0</v>
      </c>
      <c r="AM7" s="36">
        <v>16.09</v>
      </c>
      <c r="AN7" s="36">
        <v>15.69</v>
      </c>
      <c r="AO7" s="36">
        <v>13.47</v>
      </c>
      <c r="AP7" s="36">
        <v>9.49</v>
      </c>
      <c r="AQ7" s="36">
        <v>9.35</v>
      </c>
      <c r="AR7" s="36">
        <v>0.87</v>
      </c>
      <c r="AS7" s="36">
        <v>11392.75</v>
      </c>
      <c r="AT7" s="36">
        <v>5585.99</v>
      </c>
      <c r="AU7" s="36">
        <v>463.57</v>
      </c>
      <c r="AV7" s="36">
        <v>483.27</v>
      </c>
      <c r="AW7" s="36">
        <v>536.22</v>
      </c>
      <c r="AX7" s="36">
        <v>1128.25</v>
      </c>
      <c r="AY7" s="36">
        <v>1159.4100000000001</v>
      </c>
      <c r="AZ7" s="36">
        <v>1081.23</v>
      </c>
      <c r="BA7" s="36">
        <v>406.37</v>
      </c>
      <c r="BB7" s="36">
        <v>398.29</v>
      </c>
      <c r="BC7" s="36">
        <v>262.74</v>
      </c>
      <c r="BD7" s="36">
        <v>286.57</v>
      </c>
      <c r="BE7" s="36">
        <v>324.08999999999997</v>
      </c>
      <c r="BF7" s="36">
        <v>357.29</v>
      </c>
      <c r="BG7" s="36">
        <v>384.96</v>
      </c>
      <c r="BH7" s="36">
        <v>368.97</v>
      </c>
      <c r="BI7" s="36">
        <v>474.06</v>
      </c>
      <c r="BJ7" s="36">
        <v>458</v>
      </c>
      <c r="BK7" s="36">
        <v>443.13</v>
      </c>
      <c r="BL7" s="36">
        <v>442.54</v>
      </c>
      <c r="BM7" s="36">
        <v>431</v>
      </c>
      <c r="BN7" s="36">
        <v>276.38</v>
      </c>
      <c r="BO7" s="36">
        <v>114.17</v>
      </c>
      <c r="BP7" s="36">
        <v>104.57</v>
      </c>
      <c r="BQ7" s="36">
        <v>96</v>
      </c>
      <c r="BR7" s="36">
        <v>101.19</v>
      </c>
      <c r="BS7" s="36">
        <v>107.92</v>
      </c>
      <c r="BT7" s="36">
        <v>96.62</v>
      </c>
      <c r="BU7" s="36">
        <v>96.27</v>
      </c>
      <c r="BV7" s="36">
        <v>95.4</v>
      </c>
      <c r="BW7" s="36">
        <v>98.6</v>
      </c>
      <c r="BX7" s="36">
        <v>100.82</v>
      </c>
      <c r="BY7" s="36">
        <v>104.99</v>
      </c>
      <c r="BZ7" s="36">
        <v>113.55</v>
      </c>
      <c r="CA7" s="36">
        <v>123.73</v>
      </c>
      <c r="CB7" s="36">
        <v>135.58000000000001</v>
      </c>
      <c r="CC7" s="36">
        <v>128.69</v>
      </c>
      <c r="CD7" s="36">
        <v>120.54</v>
      </c>
      <c r="CE7" s="36">
        <v>184.53</v>
      </c>
      <c r="CF7" s="36">
        <v>186.94</v>
      </c>
      <c r="CG7" s="36">
        <v>186.15</v>
      </c>
      <c r="CH7" s="36">
        <v>181.67</v>
      </c>
      <c r="CI7" s="36">
        <v>179.55</v>
      </c>
      <c r="CJ7" s="36">
        <v>163.72</v>
      </c>
      <c r="CK7" s="36">
        <v>65.069999999999993</v>
      </c>
      <c r="CL7" s="36">
        <v>63.74</v>
      </c>
      <c r="CM7" s="36">
        <v>62.36</v>
      </c>
      <c r="CN7" s="36">
        <v>61.83</v>
      </c>
      <c r="CO7" s="36">
        <v>62.52</v>
      </c>
      <c r="CP7" s="36">
        <v>52.9</v>
      </c>
      <c r="CQ7" s="36">
        <v>54.51</v>
      </c>
      <c r="CR7" s="36">
        <v>54.47</v>
      </c>
      <c r="CS7" s="36">
        <v>53.61</v>
      </c>
      <c r="CT7" s="36">
        <v>53.52</v>
      </c>
      <c r="CU7" s="36">
        <v>59.76</v>
      </c>
      <c r="CV7" s="36">
        <v>90.6</v>
      </c>
      <c r="CW7" s="36">
        <v>91.04</v>
      </c>
      <c r="CX7" s="36">
        <v>91.35</v>
      </c>
      <c r="CY7" s="36">
        <v>91.8</v>
      </c>
      <c r="CZ7" s="36">
        <v>90.15</v>
      </c>
      <c r="DA7" s="36">
        <v>81.63</v>
      </c>
      <c r="DB7" s="36">
        <v>81.790000000000006</v>
      </c>
      <c r="DC7" s="36">
        <v>81.459999999999994</v>
      </c>
      <c r="DD7" s="36">
        <v>81.31</v>
      </c>
      <c r="DE7" s="36">
        <v>81.459999999999994</v>
      </c>
      <c r="DF7" s="36">
        <v>89.95</v>
      </c>
      <c r="DG7" s="36">
        <v>37.94</v>
      </c>
      <c r="DH7" s="36">
        <v>37.130000000000003</v>
      </c>
      <c r="DI7" s="36">
        <v>37.380000000000003</v>
      </c>
      <c r="DJ7" s="36">
        <v>37.24</v>
      </c>
      <c r="DK7" s="36">
        <v>38.79</v>
      </c>
      <c r="DL7" s="36">
        <v>37.25</v>
      </c>
      <c r="DM7" s="36">
        <v>37.799999999999997</v>
      </c>
      <c r="DN7" s="36">
        <v>38.520000000000003</v>
      </c>
      <c r="DO7" s="36">
        <v>46.67</v>
      </c>
      <c r="DP7" s="36">
        <v>47.7</v>
      </c>
      <c r="DQ7" s="36">
        <v>47.18</v>
      </c>
      <c r="DR7" s="36">
        <v>2.4300000000000002</v>
      </c>
      <c r="DS7" s="36">
        <v>2.4300000000000002</v>
      </c>
      <c r="DT7" s="36">
        <v>2.48</v>
      </c>
      <c r="DU7" s="36">
        <v>2.84</v>
      </c>
      <c r="DV7" s="36">
        <v>0</v>
      </c>
      <c r="DW7" s="36">
        <v>7.9</v>
      </c>
      <c r="DX7" s="36">
        <v>8.2200000000000006</v>
      </c>
      <c r="DY7" s="36">
        <v>9.43</v>
      </c>
      <c r="DZ7" s="36">
        <v>10.029999999999999</v>
      </c>
      <c r="EA7" s="36">
        <v>7.26</v>
      </c>
      <c r="EB7" s="36">
        <v>13.18</v>
      </c>
      <c r="EC7" s="36">
        <v>1.1499999999999999</v>
      </c>
      <c r="ED7" s="36">
        <v>0.48</v>
      </c>
      <c r="EE7" s="36">
        <v>0.99</v>
      </c>
      <c r="EF7" s="36">
        <v>1.1399999999999999</v>
      </c>
      <c r="EG7" s="36">
        <v>0</v>
      </c>
      <c r="EH7" s="36">
        <v>0.5</v>
      </c>
      <c r="EI7" s="36">
        <v>0.6</v>
      </c>
      <c r="EJ7" s="36">
        <v>0.71</v>
      </c>
      <c r="EK7" s="36">
        <v>0.68</v>
      </c>
      <c r="EL7" s="36">
        <v>1.65</v>
      </c>
      <c r="EM7" s="36">
        <v>0.85</v>
      </c>
    </row>
    <row r="8" spans="1:143" x14ac:dyDescent="0.2">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2">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2">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2017-02-23T03:04:01Z</cp:lastPrinted>
  <dcterms:created xsi:type="dcterms:W3CDTF">2017-02-01T08:50:48Z</dcterms:created>
  <dcterms:modified xsi:type="dcterms:W3CDTF">2017-02-23T03:04:11Z</dcterms:modified>
  <cp:category/>
</cp:coreProperties>
</file>