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<sst xmlns="http://schemas.openxmlformats.org/spreadsheetml/2006/main" count="50" uniqueCount="37">
  <si>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</si>
  <si>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</si>
  <si>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</si>
  <si>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</si>
  <si>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</si>
  <si>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</si>
  <si>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</si>
  <si>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</si>
  <si>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</si>
  <si>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</si>
  <si>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</si>
  <si>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</si>
  <si>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６０才以上</t>
  </si>
  <si>
    <t>６５才以上</t>
  </si>
  <si>
    <t>７０才以上</t>
  </si>
  <si>
    <t>７５才以上</t>
  </si>
  <si>
    <t>８０才以上</t>
  </si>
  <si>
    <t>８５才以上</t>
  </si>
  <si>
    <t>９０才以上</t>
  </si>
  <si>
    <t>９５才以上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</si>
  <si>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</si>
  <si>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</si>
  <si>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</si>
  <si>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</si>
  <si>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</si>
  <si>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</si>
  <si>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</si>
  <si>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</si>
  <si>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住基人口</t>
  </si>
  <si>
    <t>外国人人口</t>
  </si>
  <si>
    <t>日本人人口</t>
  </si>
  <si>
    <t>旧豊後高田市</t>
  </si>
  <si>
    <t>旧真玉町</t>
  </si>
  <si>
    <t>旧香々地町</t>
  </si>
  <si>
    <t>（旧豊後高田市の内訳）</t>
  </si>
  <si>
    <t>※外国人住民を含む</t>
  </si>
  <si>
    <t>平成25年1月末現在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</si>
</sst>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38" fontId="4" fillId="0" borderId="0" xfId="49" applyFont="1" applyAlignment="1">
      <alignment/>
    </xf>
    <xf numFmtId="38" fontId="5" fillId="0" borderId="0" xfId="49" applyFont="1" applyAlignment="1">
      <alignment/>
    </xf>
    <xf numFmtId="38" fontId="5" fillId="0" borderId="0" xfId="49" applyFont="1" applyBorder="1" applyAlignment="1">
      <alignment/>
    </xf>
    <xf numFmtId="38" fontId="5" fillId="0" borderId="0" xfId="49" applyFont="1" applyBorder="1" applyAlignment="1">
      <alignment horizontal="left"/>
    </xf>
    <xf numFmtId="38" fontId="5" fillId="0" borderId="10" xfId="49" applyFont="1" applyBorder="1" applyAlignment="1">
      <alignment/>
    </xf>
    <xf numFmtId="38" fontId="5" fillId="0" borderId="11" xfId="49" applyFont="1" applyBorder="1" applyAlignment="1">
      <alignment horizontal="center"/>
    </xf>
    <xf numFmtId="38" fontId="5" fillId="0" borderId="10" xfId="49" applyFont="1" applyFill="1" applyBorder="1" applyAlignment="1">
      <alignment/>
    </xf>
    <xf numFmtId="38" fontId="5" fillId="0" borderId="11" xfId="49" applyFont="1" applyFill="1" applyBorder="1" applyAlignment="1">
      <alignment horizontal="center"/>
    </xf>
    <xf numFmtId="38" fontId="5" fillId="33" borderId="11" xfId="49" applyFont="1" applyFill="1" applyBorder="1" applyAlignment="1">
      <alignment horizontal="center"/>
    </xf>
    <xf numFmtId="38" fontId="5" fillId="0" borderId="11" xfId="49" applyFont="1" applyBorder="1" applyAlignment="1">
      <alignment horizontal="center" vertical="center"/>
    </xf>
    <xf numFmtId="38" fontId="5" fillId="0" borderId="11" xfId="49" applyFont="1" applyBorder="1" applyAlignment="1">
      <alignment/>
    </xf>
    <xf numFmtId="38" fontId="5" fillId="0" borderId="11" xfId="49" applyFont="1" applyFill="1" applyBorder="1" applyAlignment="1">
      <alignment/>
    </xf>
    <xf numFmtId="38" fontId="5" fillId="33" borderId="11" xfId="49" applyFont="1" applyFill="1" applyBorder="1" applyAlignment="1">
      <alignment/>
    </xf>
    <xf numFmtId="38" fontId="5" fillId="33" borderId="11" xfId="0" applyNumberFormat="1" applyFont="1" applyFill="1" applyBorder="1" applyAlignment="1">
      <alignment/>
    </xf>
    <xf numFmtId="38" fontId="4" fillId="0" borderId="12" xfId="49" applyFont="1" applyBorder="1" applyAlignment="1">
      <alignment horizontal="left"/>
    </xf>
    <xf numFmtId="38" fontId="5" fillId="0" borderId="12" xfId="49" applyFont="1" applyBorder="1" applyAlignment="1">
      <alignment/>
    </xf>
    <xf numFmtId="38" fontId="5" fillId="0" borderId="10" xfId="49" applyFont="1" applyBorder="1" applyAlignment="1">
      <alignment vertical="center"/>
    </xf>
    <xf numFmtId="38" fontId="5" fillId="0" borderId="0" xfId="49" applyFont="1" applyBorder="1" applyAlignment="1">
      <alignment horizontal="center"/>
    </xf>
    <xf numFmtId="38" fontId="5" fillId="0" borderId="11" xfId="49" applyFont="1" applyBorder="1" applyAlignment="1">
      <alignment vertical="center"/>
    </xf>
    <xf numFmtId="180" fontId="5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6" fillId="0" borderId="12" xfId="49" applyFont="1" applyBorder="1" applyAlignment="1">
      <alignment horizontal="center"/>
    </xf>
    <xf numFmtId="38" fontId="5" fillId="33" borderId="10" xfId="49" applyFont="1" applyFill="1" applyBorder="1" applyAlignment="1">
      <alignment horizontal="center"/>
    </xf>
    <xf numFmtId="38" fontId="5" fillId="0" borderId="14" xfId="49" applyFont="1" applyBorder="1" applyAlignment="1">
      <alignment/>
    </xf>
    <xf numFmtId="38" fontId="4" fillId="0" borderId="0" xfId="49" applyFont="1" applyAlignment="1">
      <alignment horizontal="left"/>
    </xf>
    <xf numFmtId="38" fontId="7" fillId="0" borderId="0" xfId="49" applyFont="1" applyAlignment="1">
      <alignment horizontal="left"/>
    </xf>
    <xf numFmtId="0" fontId="5" fillId="0" borderId="13" xfId="0" applyFont="1" applyBorder="1" applyAlignment="1">
      <alignment horizontal="center"/>
    </xf>
    <xf numFmtId="38" fontId="4" fillId="33" borderId="15" xfId="49" applyFont="1" applyFill="1" applyBorder="1" applyAlignment="1">
      <alignment horizontal="center"/>
    </xf>
    <xf numFmtId="38" fontId="4" fillId="33" borderId="16" xfId="49" applyFont="1" applyFill="1" applyBorder="1" applyAlignment="1">
      <alignment horizontal="center"/>
    </xf>
    <xf numFmtId="38" fontId="5" fillId="33" borderId="15" xfId="49" applyFont="1" applyFill="1" applyBorder="1" applyAlignment="1">
      <alignment horizontal="right"/>
    </xf>
    <xf numFmtId="38" fontId="5" fillId="33" borderId="16" xfId="49" applyFont="1" applyFill="1" applyBorder="1" applyAlignment="1">
      <alignment horizontal="right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  <xf numFmtId="38" fontId="5" fillId="33" borderId="17" xfId="49" applyFont="1" applyFill="1" applyBorder="1" applyAlignment="1">
      <alignment horizontal="right"/>
    </xf>
    <xf numFmtId="38" fontId="5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50390625" style="1" customWidth="1"/>
    <col min="2" max="3" width="11.875" style="1" customWidth="1"/>
    <col min="4" max="4" width="13.375" style="1" customWidth="1"/>
    <col min="5" max="5" width="11.875" style="1" customWidth="1"/>
    <col min="6" max="6" width="9.375" style="1" customWidth="1"/>
    <col min="7" max="7" width="15.25390625" style="1" bestFit="1" customWidth="1"/>
    <col min="8" max="8" width="10.00390625" style="1" customWidth="1"/>
    <col min="9" max="9" width="8.50390625" style="1" customWidth="1"/>
    <col min="10" max="10" width="10.25390625" style="1" bestFit="1" customWidth="1"/>
    <col min="11" max="11" width="9.75390625" style="1" bestFit="1" customWidth="1"/>
    <col min="12" max="12" width="10.00390625" style="1" customWidth="1"/>
    <col min="13" max="13" width="11.875" style="1" customWidth="1"/>
    <col min="14" max="16384" width="9.00390625" style="1" customWidth="1"/>
  </cols>
  <sheetData>
    <row r="1" spans="1:13" ht="24.75" customHeight="1">
      <c r="A1" s="27" t="s">
        <v>36</v>
      </c>
      <c r="B1" s="26"/>
      <c r="C1" s="26"/>
      <c r="D1" s="26"/>
      <c r="E1" s="26"/>
      <c r="F1" s="26"/>
      <c r="G1" s="3"/>
      <c r="H1" s="3"/>
      <c r="I1" s="3"/>
      <c r="J1" s="3"/>
      <c r="K1" s="3"/>
      <c r="L1" s="3"/>
      <c r="M1" s="3"/>
    </row>
    <row r="2" spans="1:13" ht="24.75" customHeight="1">
      <c r="A2" s="3" t="s">
        <v>35</v>
      </c>
      <c r="B2" s="3"/>
      <c r="C2" s="3"/>
      <c r="G2" s="3"/>
      <c r="H2" s="3"/>
      <c r="I2" s="3"/>
      <c r="J2" s="3"/>
      <c r="K2" s="3"/>
      <c r="L2" s="3"/>
      <c r="M2" s="3"/>
    </row>
    <row r="3" spans="1:13" ht="24.75" customHeight="1">
      <c r="A3" s="2"/>
      <c r="B3" s="3"/>
      <c r="C3" s="3"/>
      <c r="D3" s="3"/>
      <c r="E3" s="3"/>
      <c r="F3" s="4"/>
      <c r="G3" s="5" t="s">
        <v>11</v>
      </c>
      <c r="H3" s="4"/>
      <c r="I3" s="4"/>
      <c r="J3" s="4"/>
      <c r="K3" s="4"/>
      <c r="L3" s="4"/>
      <c r="M3" s="4"/>
    </row>
    <row r="4" spans="1:13" ht="24.75" customHeight="1">
      <c r="A4" s="6"/>
      <c r="B4" s="7" t="s">
        <v>0</v>
      </c>
      <c r="C4" s="7" t="s">
        <v>1</v>
      </c>
      <c r="D4" s="7" t="s">
        <v>2</v>
      </c>
      <c r="E4" s="7" t="s">
        <v>3</v>
      </c>
      <c r="F4" s="4"/>
      <c r="G4" s="8"/>
      <c r="H4" s="9" t="s">
        <v>0</v>
      </c>
      <c r="I4" s="10" t="s">
        <v>25</v>
      </c>
      <c r="J4" s="9" t="s">
        <v>1</v>
      </c>
      <c r="K4" s="10" t="s">
        <v>25</v>
      </c>
      <c r="L4" s="9" t="s">
        <v>26</v>
      </c>
      <c r="M4" s="10" t="s">
        <v>25</v>
      </c>
    </row>
    <row r="5" spans="1:13" ht="24.75" customHeight="1">
      <c r="A5" s="11" t="s">
        <v>31</v>
      </c>
      <c r="B5" s="12">
        <f>B22</f>
        <v>8129</v>
      </c>
      <c r="C5" s="12">
        <f>C22</f>
        <v>9124</v>
      </c>
      <c r="D5" s="12">
        <f>SUM(B5:C5)</f>
        <v>17253</v>
      </c>
      <c r="E5" s="12">
        <f>E22</f>
        <v>7494</v>
      </c>
      <c r="F5" s="4"/>
      <c r="G5" s="9" t="s">
        <v>12</v>
      </c>
      <c r="H5" s="13">
        <v>1115</v>
      </c>
      <c r="I5" s="14">
        <f>SUM(H5:H13)</f>
        <v>4368</v>
      </c>
      <c r="J5" s="13">
        <v>1082</v>
      </c>
      <c r="K5" s="14">
        <f>SUM(J5:J13)</f>
        <v>6047</v>
      </c>
      <c r="L5" s="13">
        <f>SUM(H5+J5)</f>
        <v>2197</v>
      </c>
      <c r="M5" s="15">
        <f>SUM(I5+K5)</f>
        <v>10415</v>
      </c>
    </row>
    <row r="6" spans="1:13" ht="24.75" customHeight="1">
      <c r="A6" s="11" t="s">
        <v>32</v>
      </c>
      <c r="B6" s="12">
        <v>1579</v>
      </c>
      <c r="C6" s="12">
        <v>1879</v>
      </c>
      <c r="D6" s="12">
        <f>SUM(B6:C6)</f>
        <v>3458</v>
      </c>
      <c r="E6" s="12">
        <v>1559</v>
      </c>
      <c r="F6" s="4"/>
      <c r="G6" s="9" t="s">
        <v>13</v>
      </c>
      <c r="H6" s="13">
        <v>754</v>
      </c>
      <c r="I6" s="14">
        <f>SUM(H6:H13)</f>
        <v>3253</v>
      </c>
      <c r="J6" s="13">
        <v>856</v>
      </c>
      <c r="K6" s="14">
        <f>SUM(J6:J13)</f>
        <v>4965</v>
      </c>
      <c r="L6" s="13">
        <f aca="true" t="shared" si="0" ref="L6:L13">SUM(H6+J6)</f>
        <v>1610</v>
      </c>
      <c r="M6" s="15">
        <f aca="true" t="shared" si="1" ref="M6:M13">SUM(I6+K6)</f>
        <v>8218</v>
      </c>
    </row>
    <row r="7" spans="1:13" ht="24.75" customHeight="1">
      <c r="A7" s="11" t="s">
        <v>33</v>
      </c>
      <c r="B7" s="12">
        <v>1540</v>
      </c>
      <c r="C7" s="12">
        <v>1707</v>
      </c>
      <c r="D7" s="12">
        <f>SUM(B7:C7)</f>
        <v>3247</v>
      </c>
      <c r="E7" s="12">
        <v>1403</v>
      </c>
      <c r="F7" s="4"/>
      <c r="G7" s="9" t="s">
        <v>14</v>
      </c>
      <c r="H7" s="13">
        <v>722</v>
      </c>
      <c r="I7" s="14">
        <f>SUM(H7:H13)</f>
        <v>2499</v>
      </c>
      <c r="J7" s="13">
        <v>1001</v>
      </c>
      <c r="K7" s="14">
        <f>SUM(J7:J13)</f>
        <v>4109</v>
      </c>
      <c r="L7" s="13">
        <f t="shared" si="0"/>
        <v>1723</v>
      </c>
      <c r="M7" s="15">
        <f t="shared" si="1"/>
        <v>6608</v>
      </c>
    </row>
    <row r="8" spans="1:13" ht="24.75" customHeight="1">
      <c r="A8" s="11" t="s">
        <v>20</v>
      </c>
      <c r="B8" s="12">
        <f>SUM(B5:B7)</f>
        <v>11248</v>
      </c>
      <c r="C8" s="12">
        <f>SUM(C5:C7)</f>
        <v>12710</v>
      </c>
      <c r="D8" s="12">
        <f>SUM(D5:D7)</f>
        <v>23958</v>
      </c>
      <c r="E8" s="12">
        <f>SUM(E5:E7)</f>
        <v>10456</v>
      </c>
      <c r="F8" s="4"/>
      <c r="G8" s="9" t="s">
        <v>15</v>
      </c>
      <c r="H8" s="13">
        <v>724</v>
      </c>
      <c r="I8" s="14">
        <f>SUM(H8:H13)</f>
        <v>1777</v>
      </c>
      <c r="J8" s="13">
        <v>1022</v>
      </c>
      <c r="K8" s="14">
        <f>SUM(J8:J13)</f>
        <v>3108</v>
      </c>
      <c r="L8" s="13">
        <f t="shared" si="0"/>
        <v>1746</v>
      </c>
      <c r="M8" s="15">
        <f t="shared" si="1"/>
        <v>4885</v>
      </c>
    </row>
    <row r="9" spans="6:13" ht="24.75" customHeight="1">
      <c r="F9" s="4"/>
      <c r="G9" s="9" t="s">
        <v>16</v>
      </c>
      <c r="H9" s="13">
        <v>614</v>
      </c>
      <c r="I9" s="14">
        <f>SUM(H9:H13)</f>
        <v>1053</v>
      </c>
      <c r="J9" s="13">
        <v>937</v>
      </c>
      <c r="K9" s="14">
        <f>SUM(J9:J13)</f>
        <v>2086</v>
      </c>
      <c r="L9" s="13">
        <f t="shared" si="0"/>
        <v>1551</v>
      </c>
      <c r="M9" s="15">
        <f t="shared" si="1"/>
        <v>3139</v>
      </c>
    </row>
    <row r="10" spans="6:13" ht="24.75" customHeight="1">
      <c r="F10" s="4"/>
      <c r="G10" s="9" t="s">
        <v>17</v>
      </c>
      <c r="H10" s="13">
        <v>309</v>
      </c>
      <c r="I10" s="14">
        <f>SUM(H10:H13)</f>
        <v>439</v>
      </c>
      <c r="J10" s="13">
        <v>691</v>
      </c>
      <c r="K10" s="14">
        <f>SUM(J10:J13)</f>
        <v>1149</v>
      </c>
      <c r="L10" s="13">
        <f t="shared" si="0"/>
        <v>1000</v>
      </c>
      <c r="M10" s="15">
        <f t="shared" si="1"/>
        <v>1588</v>
      </c>
    </row>
    <row r="11" spans="1:13" ht="24.75" customHeight="1">
      <c r="A11" s="16" t="s">
        <v>34</v>
      </c>
      <c r="B11" s="17"/>
      <c r="C11" s="17"/>
      <c r="D11" s="17"/>
      <c r="E11" s="17"/>
      <c r="F11" s="4"/>
      <c r="G11" s="9" t="s">
        <v>18</v>
      </c>
      <c r="H11" s="13">
        <v>110</v>
      </c>
      <c r="I11" s="14">
        <f>SUM(H11:H13)</f>
        <v>130</v>
      </c>
      <c r="J11" s="13">
        <v>337</v>
      </c>
      <c r="K11" s="14">
        <f>SUM(J11:J13)</f>
        <v>458</v>
      </c>
      <c r="L11" s="13">
        <f t="shared" si="0"/>
        <v>447</v>
      </c>
      <c r="M11" s="15">
        <f t="shared" si="1"/>
        <v>588</v>
      </c>
    </row>
    <row r="12" spans="1:13" ht="24.75" customHeight="1">
      <c r="A12" s="18"/>
      <c r="B12" s="7" t="s">
        <v>0</v>
      </c>
      <c r="C12" s="7" t="s">
        <v>1</v>
      </c>
      <c r="D12" s="7" t="s">
        <v>2</v>
      </c>
      <c r="E12" s="7" t="s">
        <v>3</v>
      </c>
      <c r="F12" s="19"/>
      <c r="G12" s="9" t="s">
        <v>19</v>
      </c>
      <c r="H12" s="13">
        <v>19</v>
      </c>
      <c r="I12" s="14">
        <f>SUM(H12:H13)</f>
        <v>20</v>
      </c>
      <c r="J12" s="13">
        <v>98</v>
      </c>
      <c r="K12" s="14">
        <f>SUM(J12:J13)</f>
        <v>121</v>
      </c>
      <c r="L12" s="13">
        <f t="shared" si="0"/>
        <v>117</v>
      </c>
      <c r="M12" s="15">
        <f t="shared" si="1"/>
        <v>141</v>
      </c>
    </row>
    <row r="13" spans="1:13" ht="24.75" customHeight="1">
      <c r="A13" s="11" t="s">
        <v>4</v>
      </c>
      <c r="B13" s="20">
        <v>2750</v>
      </c>
      <c r="C13" s="20">
        <v>2965</v>
      </c>
      <c r="D13" s="12">
        <f>SUM(B13:C13)</f>
        <v>5715</v>
      </c>
      <c r="E13" s="20">
        <v>2451</v>
      </c>
      <c r="F13" s="4"/>
      <c r="G13" s="9" t="s">
        <v>24</v>
      </c>
      <c r="H13" s="13">
        <v>1</v>
      </c>
      <c r="I13" s="14">
        <f>SUM(H13)</f>
        <v>1</v>
      </c>
      <c r="J13" s="13">
        <v>23</v>
      </c>
      <c r="K13" s="14">
        <f>SUM(J13)</f>
        <v>23</v>
      </c>
      <c r="L13" s="13">
        <f t="shared" si="0"/>
        <v>24</v>
      </c>
      <c r="M13" s="15">
        <f t="shared" si="1"/>
        <v>24</v>
      </c>
    </row>
    <row r="14" spans="1:13" ht="24.75" customHeight="1">
      <c r="A14" s="11" t="s">
        <v>5</v>
      </c>
      <c r="B14" s="20">
        <v>2078</v>
      </c>
      <c r="C14" s="20">
        <v>2305</v>
      </c>
      <c r="D14" s="12">
        <f aca="true" t="shared" si="2" ref="D14:D21">SUM(B14:C14)</f>
        <v>4383</v>
      </c>
      <c r="E14" s="20">
        <v>1936</v>
      </c>
      <c r="F14" s="4"/>
      <c r="K14" s="28" t="s">
        <v>27</v>
      </c>
      <c r="L14" s="28"/>
      <c r="M14" s="21">
        <f>M6/L20</f>
        <v>0.34301694632273144</v>
      </c>
    </row>
    <row r="15" spans="1:7" ht="24.75" customHeight="1">
      <c r="A15" s="11" t="s">
        <v>6</v>
      </c>
      <c r="B15" s="20">
        <v>678</v>
      </c>
      <c r="C15" s="20">
        <v>797</v>
      </c>
      <c r="D15" s="12">
        <f t="shared" si="2"/>
        <v>1475</v>
      </c>
      <c r="E15" s="20">
        <v>627</v>
      </c>
      <c r="F15" s="4"/>
      <c r="G15" s="22"/>
    </row>
    <row r="16" spans="1:13" ht="24.75" customHeight="1">
      <c r="A16" s="11" t="s">
        <v>21</v>
      </c>
      <c r="B16" s="20">
        <v>265</v>
      </c>
      <c r="C16" s="20">
        <v>296</v>
      </c>
      <c r="D16" s="12">
        <f t="shared" si="2"/>
        <v>561</v>
      </c>
      <c r="E16" s="20">
        <v>251</v>
      </c>
      <c r="F16" s="4"/>
      <c r="G16" s="23" t="s">
        <v>23</v>
      </c>
      <c r="H16" s="4"/>
      <c r="I16" s="4"/>
      <c r="J16" s="4"/>
      <c r="K16" s="4"/>
      <c r="L16" s="4"/>
      <c r="M16" s="4"/>
    </row>
    <row r="17" spans="1:13" ht="24.75" customHeight="1">
      <c r="A17" s="11" t="s">
        <v>7</v>
      </c>
      <c r="B17" s="20">
        <v>331</v>
      </c>
      <c r="C17" s="20">
        <v>377</v>
      </c>
      <c r="D17" s="12">
        <f t="shared" si="2"/>
        <v>708</v>
      </c>
      <c r="E17" s="20">
        <v>307</v>
      </c>
      <c r="F17" s="4"/>
      <c r="G17" s="24"/>
      <c r="H17" s="29" t="s">
        <v>30</v>
      </c>
      <c r="I17" s="30"/>
      <c r="J17" s="29" t="s">
        <v>29</v>
      </c>
      <c r="K17" s="30"/>
      <c r="L17" s="29" t="s">
        <v>28</v>
      </c>
      <c r="M17" s="30"/>
    </row>
    <row r="18" spans="1:13" ht="24.75" customHeight="1">
      <c r="A18" s="11" t="s">
        <v>8</v>
      </c>
      <c r="B18" s="20">
        <v>518</v>
      </c>
      <c r="C18" s="20">
        <v>557</v>
      </c>
      <c r="D18" s="12">
        <f t="shared" si="2"/>
        <v>1075</v>
      </c>
      <c r="E18" s="20">
        <v>438</v>
      </c>
      <c r="F18" s="25"/>
      <c r="G18" s="10" t="s">
        <v>0</v>
      </c>
      <c r="H18" s="31">
        <v>11198</v>
      </c>
      <c r="I18" s="32"/>
      <c r="J18" s="31">
        <v>50</v>
      </c>
      <c r="K18" s="32"/>
      <c r="L18" s="31">
        <f>SUM(H18:K18)</f>
        <v>11248</v>
      </c>
      <c r="M18" s="32"/>
    </row>
    <row r="19" spans="1:13" ht="24.75" customHeight="1">
      <c r="A19" s="11" t="s">
        <v>9</v>
      </c>
      <c r="B19" s="20">
        <v>635</v>
      </c>
      <c r="C19" s="20">
        <v>773</v>
      </c>
      <c r="D19" s="12">
        <f t="shared" si="2"/>
        <v>1408</v>
      </c>
      <c r="E19" s="20">
        <v>619</v>
      </c>
      <c r="F19" s="25"/>
      <c r="G19" s="10" t="s">
        <v>1</v>
      </c>
      <c r="H19" s="31">
        <v>12458</v>
      </c>
      <c r="I19" s="32"/>
      <c r="J19" s="31">
        <v>252</v>
      </c>
      <c r="K19" s="32"/>
      <c r="L19" s="31">
        <f>SUM(H19:K19)</f>
        <v>12710</v>
      </c>
      <c r="M19" s="32"/>
    </row>
    <row r="20" spans="1:13" ht="24.75" customHeight="1">
      <c r="A20" s="11" t="s">
        <v>22</v>
      </c>
      <c r="B20" s="20">
        <v>581</v>
      </c>
      <c r="C20" s="20">
        <v>704</v>
      </c>
      <c r="D20" s="12">
        <f t="shared" si="2"/>
        <v>1285</v>
      </c>
      <c r="E20" s="20">
        <v>561</v>
      </c>
      <c r="F20" s="25"/>
      <c r="G20" s="10" t="s">
        <v>2</v>
      </c>
      <c r="H20" s="31">
        <f>SUM(H18:I19)</f>
        <v>23656</v>
      </c>
      <c r="I20" s="32"/>
      <c r="J20" s="31">
        <f>SUM(J18:J19)</f>
        <v>302</v>
      </c>
      <c r="K20" s="32"/>
      <c r="L20" s="31">
        <f>SUM(H20:K20)</f>
        <v>23958</v>
      </c>
      <c r="M20" s="32"/>
    </row>
    <row r="21" spans="1:13" ht="24.75" customHeight="1">
      <c r="A21" s="11" t="s">
        <v>10</v>
      </c>
      <c r="B21" s="20">
        <v>293</v>
      </c>
      <c r="C21" s="20">
        <v>350</v>
      </c>
      <c r="D21" s="12">
        <f t="shared" si="2"/>
        <v>643</v>
      </c>
      <c r="E21" s="20">
        <v>304</v>
      </c>
      <c r="F21" s="4"/>
      <c r="G21" s="10" t="s">
        <v>3</v>
      </c>
      <c r="H21" s="33"/>
      <c r="I21" s="34"/>
      <c r="J21" s="35"/>
      <c r="K21" s="36"/>
      <c r="L21" s="31">
        <f>E8</f>
        <v>10456</v>
      </c>
      <c r="M21" s="32"/>
    </row>
    <row r="22" spans="1:6" ht="24.75" customHeight="1">
      <c r="A22" s="11" t="s">
        <v>2</v>
      </c>
      <c r="B22" s="12">
        <f>SUM(B13:B21)</f>
        <v>8129</v>
      </c>
      <c r="C22" s="12">
        <f>SUM(C13:C21)</f>
        <v>9124</v>
      </c>
      <c r="D22" s="12">
        <f>SUM(D13:D21)</f>
        <v>17253</v>
      </c>
      <c r="E22" s="12">
        <f>SUM(E13:E21)</f>
        <v>7494</v>
      </c>
      <c r="F22" s="4"/>
    </row>
  </sheetData>
  <sheetProtection/>
  <mergeCells count="16">
    <mergeCell ref="H19:I19"/>
    <mergeCell ref="J19:K19"/>
    <mergeCell ref="L19:M19"/>
    <mergeCell ref="H21:I21"/>
    <mergeCell ref="J21:K21"/>
    <mergeCell ref="L21:M21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j-yano</cp:lastModifiedBy>
  <cp:lastPrinted>2014-05-22T07:40:06Z</cp:lastPrinted>
  <dcterms:created xsi:type="dcterms:W3CDTF">2002-01-06T23:45:32Z</dcterms:created>
  <dcterms:modified xsi:type="dcterms:W3CDTF">2014-05-22T08:02:36Z</dcterms:modified>
  <cp:category/>
  <cp:version/>
  <cp:contentType/>
  <cp:contentStatus/>
</cp:coreProperties>
</file>