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709" activeTab="0"/>
  </bookViews>
  <sheets>
    <sheet name="毎月の老齢人口" sheetId="1" r:id="rId1"/>
  </sheets>
  <definedNames>
    <definedName name="_xlnm.Print_Area" localSheetId="0">'毎月の老齢人口'!$A$1:$M$22</definedName>
  </definedNames>
  <calcPr fullCalcOnLoad="1"/>
</workbook>
</file>

<file path=xl/sharedStrings.xml><?xml version="1.0" encoding="utf-8"?>
<sst xmlns="http://schemas.openxmlformats.org/spreadsheetml/2006/main" count="52" uniqueCount="39">
  <si>
    <t>男</t>
  </si>
  <si>
    <t>女</t>
  </si>
  <si>
    <t>計</t>
  </si>
  <si>
    <t>世帯数</t>
  </si>
  <si>
    <t>高田地区</t>
  </si>
  <si>
    <t>玉津地区</t>
  </si>
  <si>
    <t>河内地区</t>
  </si>
  <si>
    <t>西都甲地区</t>
  </si>
  <si>
    <t>草地地区</t>
  </si>
  <si>
    <t>呉崎地区</t>
  </si>
  <si>
    <t>水崎地区</t>
  </si>
  <si>
    <t>老齢人口</t>
  </si>
  <si>
    <t>合　計</t>
  </si>
  <si>
    <t>東都甲地区</t>
  </si>
  <si>
    <t>田染地区</t>
  </si>
  <si>
    <t>総人口</t>
  </si>
  <si>
    <t>100才以上</t>
  </si>
  <si>
    <t>累計</t>
  </si>
  <si>
    <t>合計</t>
  </si>
  <si>
    <t>＊高齢化率</t>
  </si>
  <si>
    <t>日本人</t>
  </si>
  <si>
    <t>外国人</t>
  </si>
  <si>
    <t>合　計</t>
  </si>
  <si>
    <t>※外国人住民を含む</t>
  </si>
  <si>
    <t>旧豊後高田市</t>
  </si>
  <si>
    <t>旧真玉町</t>
  </si>
  <si>
    <t>旧香々地町</t>
  </si>
  <si>
    <t>（旧豊後高田市の内訳）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</si>
  <si>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</si>
  <si>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</si>
  <si>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</si>
  <si>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</si>
  <si>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</si>
  <si>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</si>
  <si>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</si>
  <si>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</si>
  <si>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注2　高齢化率は、総人口に占める65歳以上の人口の割合</t>
  </si>
  <si>
    <t>注1　「累計」は、当該年代以上の人数の合計</t>
  </si>
  <si>
    <t>平成31年3月末現在　住民基本台帳人口／世帯数の内訳（地区別／老齢人口）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</si>
</sst>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2"/>
      <color indexed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38" fontId="5" fillId="0" borderId="0" xfId="49" applyFont="1" applyAlignment="1">
      <alignment/>
    </xf>
    <xf numFmtId="38" fontId="6" fillId="0" borderId="0" xfId="49" applyFont="1" applyAlignment="1">
      <alignment/>
    </xf>
    <xf numFmtId="0" fontId="6" fillId="0" borderId="0" xfId="0" applyFont="1" applyAlignment="1">
      <alignment/>
    </xf>
    <xf numFmtId="38" fontId="6" fillId="0" borderId="0" xfId="49" applyFont="1" applyAlignment="1">
      <alignment/>
    </xf>
    <xf numFmtId="38" fontId="6" fillId="0" borderId="0" xfId="49" applyFont="1" applyBorder="1" applyAlignment="1">
      <alignment/>
    </xf>
    <xf numFmtId="38" fontId="6" fillId="0" borderId="0" xfId="49" applyFont="1" applyBorder="1" applyAlignment="1">
      <alignment horizontal="left"/>
    </xf>
    <xf numFmtId="38" fontId="6" fillId="0" borderId="10" xfId="49" applyFont="1" applyBorder="1" applyAlignment="1">
      <alignment horizontal="center"/>
    </xf>
    <xf numFmtId="38" fontId="6" fillId="0" borderId="11" xfId="49" applyFont="1" applyFill="1" applyBorder="1" applyAlignment="1">
      <alignment/>
    </xf>
    <xf numFmtId="38" fontId="6" fillId="0" borderId="10" xfId="49" applyFont="1" applyFill="1" applyBorder="1" applyAlignment="1">
      <alignment horizontal="center"/>
    </xf>
    <xf numFmtId="38" fontId="6" fillId="33" borderId="10" xfId="49" applyFont="1" applyFill="1" applyBorder="1" applyAlignment="1">
      <alignment horizontal="center"/>
    </xf>
    <xf numFmtId="38" fontId="6" fillId="0" borderId="10" xfId="49" applyFont="1" applyBorder="1" applyAlignment="1">
      <alignment horizontal="center" vertical="center"/>
    </xf>
    <xf numFmtId="38" fontId="6" fillId="0" borderId="10" xfId="49" applyFont="1" applyBorder="1" applyAlignment="1">
      <alignment/>
    </xf>
    <xf numFmtId="38" fontId="6" fillId="0" borderId="10" xfId="49" applyFont="1" applyFill="1" applyBorder="1" applyAlignment="1">
      <alignment/>
    </xf>
    <xf numFmtId="38" fontId="6" fillId="33" borderId="10" xfId="49" applyFont="1" applyFill="1" applyBorder="1" applyAlignment="1">
      <alignment/>
    </xf>
    <xf numFmtId="38" fontId="6" fillId="33" borderId="10" xfId="0" applyNumberFormat="1" applyFont="1" applyFill="1" applyBorder="1" applyAlignment="1">
      <alignment/>
    </xf>
    <xf numFmtId="38" fontId="6" fillId="0" borderId="12" xfId="49" applyFont="1" applyBorder="1" applyAlignment="1">
      <alignment/>
    </xf>
    <xf numFmtId="38" fontId="6" fillId="0" borderId="11" xfId="49" applyFont="1" applyBorder="1" applyAlignment="1">
      <alignment vertical="center"/>
    </xf>
    <xf numFmtId="38" fontId="6" fillId="0" borderId="0" xfId="49" applyFont="1" applyBorder="1" applyAlignment="1">
      <alignment horizontal="center"/>
    </xf>
    <xf numFmtId="180" fontId="6" fillId="0" borderId="13" xfId="0" applyNumberFormat="1" applyFont="1" applyBorder="1" applyAlignment="1">
      <alignment/>
    </xf>
    <xf numFmtId="38" fontId="7" fillId="0" borderId="12" xfId="49" applyFont="1" applyBorder="1" applyAlignment="1">
      <alignment horizontal="center"/>
    </xf>
    <xf numFmtId="38" fontId="6" fillId="33" borderId="11" xfId="49" applyFont="1" applyFill="1" applyBorder="1" applyAlignment="1">
      <alignment horizontal="center"/>
    </xf>
    <xf numFmtId="38" fontId="6" fillId="0" borderId="14" xfId="49" applyFont="1" applyBorder="1" applyAlignment="1">
      <alignment/>
    </xf>
    <xf numFmtId="38" fontId="6" fillId="0" borderId="11" xfId="49" applyFont="1" applyBorder="1" applyAlignment="1">
      <alignment/>
    </xf>
    <xf numFmtId="0" fontId="6" fillId="0" borderId="0" xfId="0" applyFont="1" applyAlignment="1">
      <alignment/>
    </xf>
    <xf numFmtId="38" fontId="5" fillId="0" borderId="12" xfId="49" applyFont="1" applyBorder="1" applyAlignment="1">
      <alignment horizontal="left"/>
    </xf>
    <xf numFmtId="38" fontId="4" fillId="0" borderId="0" xfId="49" applyFont="1" applyAlignment="1">
      <alignment horizontal="left" vertical="center"/>
    </xf>
    <xf numFmtId="38" fontId="6" fillId="0" borderId="0" xfId="49" applyFont="1" applyAlignment="1">
      <alignment vertical="center"/>
    </xf>
    <xf numFmtId="38" fontId="6" fillId="0" borderId="10" xfId="49" applyFont="1" applyBorder="1" applyAlignment="1">
      <alignment horizontal="right"/>
    </xf>
    <xf numFmtId="0" fontId="8" fillId="0" borderId="0" xfId="0" applyFont="1" applyAlignment="1">
      <alignment/>
    </xf>
    <xf numFmtId="38" fontId="6" fillId="33" borderId="15" xfId="49" applyFont="1" applyFill="1" applyBorder="1" applyAlignment="1">
      <alignment horizontal="right"/>
    </xf>
    <xf numFmtId="38" fontId="6" fillId="33" borderId="16" xfId="49" applyFont="1" applyFill="1" applyBorder="1" applyAlignment="1">
      <alignment horizontal="right"/>
    </xf>
    <xf numFmtId="38" fontId="6" fillId="33" borderId="17" xfId="49" applyFont="1" applyFill="1" applyBorder="1" applyAlignment="1">
      <alignment horizontal="right"/>
    </xf>
    <xf numFmtId="38" fontId="6" fillId="33" borderId="18" xfId="49" applyFont="1" applyFill="1" applyBorder="1" applyAlignment="1">
      <alignment horizontal="right"/>
    </xf>
    <xf numFmtId="0" fontId="6" fillId="0" borderId="13" xfId="0" applyFont="1" applyBorder="1" applyAlignment="1">
      <alignment horizontal="center"/>
    </xf>
    <xf numFmtId="38" fontId="5" fillId="33" borderId="17" xfId="49" applyFont="1" applyFill="1" applyBorder="1" applyAlignment="1">
      <alignment horizontal="center"/>
    </xf>
    <xf numFmtId="38" fontId="5" fillId="33" borderId="18" xfId="49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view="pageBreakPreview" zoomScaleSheetLayoutView="100" zoomScalePageLayoutView="0" workbookViewId="0" topLeftCell="A1">
      <selection activeCell="L13" sqref="L13"/>
    </sheetView>
  </sheetViews>
  <sheetFormatPr defaultColWidth="9.00390625" defaultRowHeight="13.5"/>
  <cols>
    <col min="1" max="1" width="17.50390625" style="3" customWidth="1"/>
    <col min="2" max="3" width="11.875" style="3" customWidth="1"/>
    <col min="4" max="4" width="13.375" style="3" customWidth="1"/>
    <col min="5" max="5" width="11.875" style="3" customWidth="1"/>
    <col min="6" max="6" width="9.375" style="3" customWidth="1"/>
    <col min="7" max="7" width="15.25390625" style="3" bestFit="1" customWidth="1"/>
    <col min="8" max="8" width="10.00390625" style="3" customWidth="1"/>
    <col min="9" max="9" width="8.50390625" style="3" customWidth="1"/>
    <col min="10" max="10" width="10.25390625" style="3" bestFit="1" customWidth="1"/>
    <col min="11" max="11" width="9.75390625" style="3" bestFit="1" customWidth="1"/>
    <col min="12" max="12" width="10.00390625" style="3" customWidth="1"/>
    <col min="13" max="13" width="11.875" style="3" customWidth="1"/>
    <col min="14" max="16384" width="9.00390625" style="3" customWidth="1"/>
  </cols>
  <sheetData>
    <row r="1" spans="1:13" ht="24.75" customHeight="1">
      <c r="A1" s="26" t="s">
        <v>38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</row>
    <row r="2" spans="1:13" ht="24.75" customHeight="1">
      <c r="A2" s="27" t="s">
        <v>23</v>
      </c>
      <c r="B2" s="4"/>
      <c r="C2" s="4"/>
      <c r="G2" s="4"/>
      <c r="H2" s="4"/>
      <c r="I2" s="4"/>
      <c r="J2" s="2"/>
      <c r="K2" s="2"/>
      <c r="L2" s="2"/>
      <c r="M2" s="2"/>
    </row>
    <row r="3" spans="1:13" ht="24.75" customHeight="1">
      <c r="A3" s="1"/>
      <c r="B3" s="4"/>
      <c r="C3" s="4"/>
      <c r="D3" s="4"/>
      <c r="E3" s="4"/>
      <c r="F3" s="5"/>
      <c r="G3" s="6" t="s">
        <v>11</v>
      </c>
      <c r="H3" s="5"/>
      <c r="I3" s="5"/>
      <c r="J3" s="5"/>
      <c r="K3" s="5"/>
      <c r="L3" s="5"/>
      <c r="M3" s="5"/>
    </row>
    <row r="4" spans="1:13" ht="24.75" customHeight="1">
      <c r="A4" s="23"/>
      <c r="B4" s="7" t="s">
        <v>0</v>
      </c>
      <c r="C4" s="7" t="s">
        <v>1</v>
      </c>
      <c r="D4" s="7" t="s">
        <v>2</v>
      </c>
      <c r="E4" s="7" t="s">
        <v>3</v>
      </c>
      <c r="F4" s="5"/>
      <c r="G4" s="8"/>
      <c r="H4" s="9" t="s">
        <v>0</v>
      </c>
      <c r="I4" s="10" t="s">
        <v>17</v>
      </c>
      <c r="J4" s="9" t="s">
        <v>1</v>
      </c>
      <c r="K4" s="10" t="s">
        <v>17</v>
      </c>
      <c r="L4" s="9" t="s">
        <v>18</v>
      </c>
      <c r="M4" s="10" t="s">
        <v>17</v>
      </c>
    </row>
    <row r="5" spans="1:13" ht="24.75" customHeight="1">
      <c r="A5" s="11" t="s">
        <v>24</v>
      </c>
      <c r="B5" s="12">
        <f>B22</f>
        <v>7979</v>
      </c>
      <c r="C5" s="12">
        <f>C22</f>
        <v>8828</v>
      </c>
      <c r="D5" s="12">
        <f>SUM(B5:C5)</f>
        <v>16807</v>
      </c>
      <c r="E5" s="12">
        <f>E22</f>
        <v>7884</v>
      </c>
      <c r="F5" s="5"/>
      <c r="G5" s="9" t="s">
        <v>28</v>
      </c>
      <c r="H5" s="13">
        <v>793</v>
      </c>
      <c r="I5" s="14">
        <f>SUM(H5:H13)</f>
        <v>4388</v>
      </c>
      <c r="J5" s="13">
        <v>813</v>
      </c>
      <c r="K5" s="14">
        <f>SUM(J5:J13)</f>
        <v>5830</v>
      </c>
      <c r="L5" s="13">
        <f>SUM(H5+J5)</f>
        <v>1606</v>
      </c>
      <c r="M5" s="15">
        <f>SUM(I5+K5)</f>
        <v>10218</v>
      </c>
    </row>
    <row r="6" spans="1:13" ht="24.75" customHeight="1">
      <c r="A6" s="11" t="s">
        <v>25</v>
      </c>
      <c r="B6" s="12">
        <v>1416</v>
      </c>
      <c r="C6" s="12">
        <v>1649</v>
      </c>
      <c r="D6" s="12">
        <f>SUM(B6:C6)</f>
        <v>3065</v>
      </c>
      <c r="E6" s="12">
        <v>1517</v>
      </c>
      <c r="F6" s="5"/>
      <c r="G6" s="9" t="s">
        <v>29</v>
      </c>
      <c r="H6" s="13">
        <v>1041</v>
      </c>
      <c r="I6" s="14">
        <f>SUM(H6:H13)</f>
        <v>3595</v>
      </c>
      <c r="J6" s="13">
        <v>1037</v>
      </c>
      <c r="K6" s="14">
        <f>SUM(J6:J13)</f>
        <v>5017</v>
      </c>
      <c r="L6" s="13">
        <f aca="true" t="shared" si="0" ref="L6:L13">SUM(H6+J6)</f>
        <v>2078</v>
      </c>
      <c r="M6" s="15">
        <f aca="true" t="shared" si="1" ref="M6:M13">SUM(I6+K6)</f>
        <v>8612</v>
      </c>
    </row>
    <row r="7" spans="1:13" ht="24.75" customHeight="1">
      <c r="A7" s="11" t="s">
        <v>26</v>
      </c>
      <c r="B7" s="12">
        <v>1353</v>
      </c>
      <c r="C7" s="12">
        <v>1462</v>
      </c>
      <c r="D7" s="12">
        <f>SUM(B7:C7)</f>
        <v>2815</v>
      </c>
      <c r="E7" s="12">
        <v>1349</v>
      </c>
      <c r="F7" s="5"/>
      <c r="G7" s="9" t="s">
        <v>30</v>
      </c>
      <c r="H7" s="13">
        <v>820</v>
      </c>
      <c r="I7" s="14">
        <f>SUM(H7:H13)</f>
        <v>2554</v>
      </c>
      <c r="J7" s="13">
        <v>900</v>
      </c>
      <c r="K7" s="14">
        <f>SUM(J7:J13)</f>
        <v>3980</v>
      </c>
      <c r="L7" s="13">
        <f t="shared" si="0"/>
        <v>1720</v>
      </c>
      <c r="M7" s="15">
        <f t="shared" si="1"/>
        <v>6534</v>
      </c>
    </row>
    <row r="8" spans="1:13" ht="24.75" customHeight="1">
      <c r="A8" s="11" t="s">
        <v>12</v>
      </c>
      <c r="B8" s="12">
        <f>SUM(B5:B7)</f>
        <v>10748</v>
      </c>
      <c r="C8" s="12">
        <f>SUM(C5:C7)</f>
        <v>11939</v>
      </c>
      <c r="D8" s="12">
        <f>SUM(D5:D7)</f>
        <v>22687</v>
      </c>
      <c r="E8" s="12">
        <f>SUM(E5:E7)</f>
        <v>10750</v>
      </c>
      <c r="F8" s="5"/>
      <c r="G8" s="9" t="s">
        <v>31</v>
      </c>
      <c r="H8" s="13">
        <v>647</v>
      </c>
      <c r="I8" s="14">
        <f>SUM(H8:H13)</f>
        <v>1734</v>
      </c>
      <c r="J8" s="13">
        <v>876</v>
      </c>
      <c r="K8" s="14">
        <f>SUM(J8:J13)</f>
        <v>3080</v>
      </c>
      <c r="L8" s="13">
        <f t="shared" si="0"/>
        <v>1523</v>
      </c>
      <c r="M8" s="15">
        <f t="shared" si="1"/>
        <v>4814</v>
      </c>
    </row>
    <row r="9" spans="1:13" ht="24.75" customHeight="1">
      <c r="A9" s="24"/>
      <c r="F9" s="5"/>
      <c r="G9" s="9" t="s">
        <v>32</v>
      </c>
      <c r="H9" s="13">
        <v>526</v>
      </c>
      <c r="I9" s="14">
        <f>SUM(H9:H13)</f>
        <v>1087</v>
      </c>
      <c r="J9" s="13">
        <v>904</v>
      </c>
      <c r="K9" s="14">
        <f>SUM(J9:J13)</f>
        <v>2204</v>
      </c>
      <c r="L9" s="13">
        <f t="shared" si="0"/>
        <v>1430</v>
      </c>
      <c r="M9" s="15">
        <f t="shared" si="1"/>
        <v>3291</v>
      </c>
    </row>
    <row r="10" spans="1:13" ht="24.75" customHeight="1">
      <c r="A10" s="24"/>
      <c r="F10" s="5"/>
      <c r="G10" s="9" t="s">
        <v>33</v>
      </c>
      <c r="H10" s="13">
        <v>381</v>
      </c>
      <c r="I10" s="14">
        <f>SUM(H10:H13)</f>
        <v>561</v>
      </c>
      <c r="J10" s="13">
        <v>689</v>
      </c>
      <c r="K10" s="14">
        <f>SUM(J10:J13)</f>
        <v>1300</v>
      </c>
      <c r="L10" s="13">
        <f t="shared" si="0"/>
        <v>1070</v>
      </c>
      <c r="M10" s="15">
        <f t="shared" si="1"/>
        <v>1861</v>
      </c>
    </row>
    <row r="11" spans="1:13" ht="24.75" customHeight="1">
      <c r="A11" s="25" t="s">
        <v>27</v>
      </c>
      <c r="B11" s="16"/>
      <c r="C11" s="16"/>
      <c r="D11" s="16"/>
      <c r="E11" s="16"/>
      <c r="F11" s="5"/>
      <c r="G11" s="9" t="s">
        <v>34</v>
      </c>
      <c r="H11" s="13">
        <v>149</v>
      </c>
      <c r="I11" s="14">
        <f>SUM(H11:H13)</f>
        <v>180</v>
      </c>
      <c r="J11" s="13">
        <v>450</v>
      </c>
      <c r="K11" s="14">
        <f>SUM(J11:J13)</f>
        <v>611</v>
      </c>
      <c r="L11" s="13">
        <f t="shared" si="0"/>
        <v>599</v>
      </c>
      <c r="M11" s="15">
        <f t="shared" si="1"/>
        <v>791</v>
      </c>
    </row>
    <row r="12" spans="1:13" ht="24.75" customHeight="1">
      <c r="A12" s="17"/>
      <c r="B12" s="7" t="s">
        <v>0</v>
      </c>
      <c r="C12" s="7" t="s">
        <v>1</v>
      </c>
      <c r="D12" s="7" t="s">
        <v>2</v>
      </c>
      <c r="E12" s="7" t="s">
        <v>3</v>
      </c>
      <c r="F12" s="18"/>
      <c r="G12" s="9" t="s">
        <v>35</v>
      </c>
      <c r="H12" s="13">
        <v>27</v>
      </c>
      <c r="I12" s="14">
        <f>SUM(H12:H13)</f>
        <v>31</v>
      </c>
      <c r="J12" s="13">
        <v>146</v>
      </c>
      <c r="K12" s="14">
        <f>SUM(J12:J13)</f>
        <v>161</v>
      </c>
      <c r="L12" s="13">
        <f t="shared" si="0"/>
        <v>173</v>
      </c>
      <c r="M12" s="15">
        <f t="shared" si="1"/>
        <v>192</v>
      </c>
    </row>
    <row r="13" spans="1:13" ht="24.75" customHeight="1">
      <c r="A13" s="11" t="s">
        <v>4</v>
      </c>
      <c r="B13" s="28">
        <v>2915</v>
      </c>
      <c r="C13" s="28">
        <v>3132</v>
      </c>
      <c r="D13" s="28">
        <f aca="true" t="shared" si="2" ref="D13:D21">SUM(B13:C13)</f>
        <v>6047</v>
      </c>
      <c r="E13" s="28">
        <v>2819</v>
      </c>
      <c r="F13" s="5"/>
      <c r="G13" s="9" t="s">
        <v>16</v>
      </c>
      <c r="H13" s="13">
        <v>4</v>
      </c>
      <c r="I13" s="14">
        <f>SUM(H13)</f>
        <v>4</v>
      </c>
      <c r="J13" s="13">
        <v>15</v>
      </c>
      <c r="K13" s="14">
        <f>SUM(J13)</f>
        <v>15</v>
      </c>
      <c r="L13" s="13">
        <f t="shared" si="0"/>
        <v>19</v>
      </c>
      <c r="M13" s="15">
        <f t="shared" si="1"/>
        <v>19</v>
      </c>
    </row>
    <row r="14" spans="1:13" ht="24.75" customHeight="1">
      <c r="A14" s="11" t="s">
        <v>5</v>
      </c>
      <c r="B14" s="28">
        <v>2111</v>
      </c>
      <c r="C14" s="28">
        <v>2259</v>
      </c>
      <c r="D14" s="28">
        <f t="shared" si="2"/>
        <v>4370</v>
      </c>
      <c r="E14" s="28">
        <v>2006</v>
      </c>
      <c r="F14" s="5"/>
      <c r="G14" s="29" t="s">
        <v>37</v>
      </c>
      <c r="K14" s="34" t="s">
        <v>19</v>
      </c>
      <c r="L14" s="34"/>
      <c r="M14" s="19">
        <f>M6/L20</f>
        <v>0.3796006523559748</v>
      </c>
    </row>
    <row r="15" spans="1:7" ht="24.75" customHeight="1">
      <c r="A15" s="11" t="s">
        <v>6</v>
      </c>
      <c r="B15" s="28">
        <v>589</v>
      </c>
      <c r="C15" s="28">
        <v>675</v>
      </c>
      <c r="D15" s="28">
        <f t="shared" si="2"/>
        <v>1264</v>
      </c>
      <c r="E15" s="28">
        <v>613</v>
      </c>
      <c r="F15" s="5"/>
      <c r="G15" s="29" t="s">
        <v>36</v>
      </c>
    </row>
    <row r="16" spans="1:13" ht="24.75" customHeight="1">
      <c r="A16" s="11" t="s">
        <v>13</v>
      </c>
      <c r="B16" s="28">
        <v>231</v>
      </c>
      <c r="C16" s="28">
        <v>242</v>
      </c>
      <c r="D16" s="28">
        <f t="shared" si="2"/>
        <v>473</v>
      </c>
      <c r="E16" s="28">
        <v>229</v>
      </c>
      <c r="F16" s="5"/>
      <c r="G16" s="20" t="s">
        <v>15</v>
      </c>
      <c r="H16" s="5"/>
      <c r="I16" s="5"/>
      <c r="J16" s="5"/>
      <c r="K16" s="5"/>
      <c r="L16" s="5"/>
      <c r="M16" s="5"/>
    </row>
    <row r="17" spans="1:13" ht="24.75" customHeight="1">
      <c r="A17" s="11" t="s">
        <v>7</v>
      </c>
      <c r="B17" s="28">
        <v>296</v>
      </c>
      <c r="C17" s="28">
        <v>338</v>
      </c>
      <c r="D17" s="28">
        <f t="shared" si="2"/>
        <v>634</v>
      </c>
      <c r="E17" s="28">
        <v>295</v>
      </c>
      <c r="F17" s="5"/>
      <c r="G17" s="21"/>
      <c r="H17" s="35" t="s">
        <v>20</v>
      </c>
      <c r="I17" s="36"/>
      <c r="J17" s="35" t="s">
        <v>21</v>
      </c>
      <c r="K17" s="36"/>
      <c r="L17" s="35" t="s">
        <v>22</v>
      </c>
      <c r="M17" s="36"/>
    </row>
    <row r="18" spans="1:13" ht="24.75" customHeight="1">
      <c r="A18" s="11" t="s">
        <v>8</v>
      </c>
      <c r="B18" s="28">
        <v>456</v>
      </c>
      <c r="C18" s="28">
        <v>482</v>
      </c>
      <c r="D18" s="28">
        <f t="shared" si="2"/>
        <v>938</v>
      </c>
      <c r="E18" s="28">
        <v>437</v>
      </c>
      <c r="F18" s="22"/>
      <c r="G18" s="10" t="s">
        <v>0</v>
      </c>
      <c r="H18" s="32">
        <v>10637</v>
      </c>
      <c r="I18" s="33"/>
      <c r="J18" s="32">
        <v>111</v>
      </c>
      <c r="K18" s="33"/>
      <c r="L18" s="32">
        <f>SUM(H18:K18)</f>
        <v>10748</v>
      </c>
      <c r="M18" s="33"/>
    </row>
    <row r="19" spans="1:13" ht="24.75" customHeight="1">
      <c r="A19" s="11" t="s">
        <v>9</v>
      </c>
      <c r="B19" s="28">
        <v>620</v>
      </c>
      <c r="C19" s="28">
        <v>792</v>
      </c>
      <c r="D19" s="28">
        <f t="shared" si="2"/>
        <v>1412</v>
      </c>
      <c r="E19" s="28">
        <v>682</v>
      </c>
      <c r="F19" s="22"/>
      <c r="G19" s="10" t="s">
        <v>1</v>
      </c>
      <c r="H19" s="32">
        <v>11537</v>
      </c>
      <c r="I19" s="33"/>
      <c r="J19" s="32">
        <v>402</v>
      </c>
      <c r="K19" s="33"/>
      <c r="L19" s="32">
        <f>SUM(H19:K19)</f>
        <v>11939</v>
      </c>
      <c r="M19" s="33"/>
    </row>
    <row r="20" spans="1:13" ht="24.75" customHeight="1">
      <c r="A20" s="11" t="s">
        <v>14</v>
      </c>
      <c r="B20" s="28">
        <v>491</v>
      </c>
      <c r="C20" s="28">
        <v>575</v>
      </c>
      <c r="D20" s="28">
        <f t="shared" si="2"/>
        <v>1066</v>
      </c>
      <c r="E20" s="28">
        <v>510</v>
      </c>
      <c r="F20" s="22"/>
      <c r="G20" s="10" t="s">
        <v>2</v>
      </c>
      <c r="H20" s="32">
        <f>SUM(H18:I19)</f>
        <v>22174</v>
      </c>
      <c r="I20" s="33"/>
      <c r="J20" s="32">
        <f>SUM(J18:K19)</f>
        <v>513</v>
      </c>
      <c r="K20" s="33"/>
      <c r="L20" s="32">
        <f>SUM(H20:K20)</f>
        <v>22687</v>
      </c>
      <c r="M20" s="33"/>
    </row>
    <row r="21" spans="1:13" ht="24.75" customHeight="1">
      <c r="A21" s="11" t="s">
        <v>10</v>
      </c>
      <c r="B21" s="28">
        <v>270</v>
      </c>
      <c r="C21" s="28">
        <v>333</v>
      </c>
      <c r="D21" s="28">
        <f t="shared" si="2"/>
        <v>603</v>
      </c>
      <c r="E21" s="28">
        <v>293</v>
      </c>
      <c r="F21" s="5"/>
      <c r="G21" s="10" t="s">
        <v>3</v>
      </c>
      <c r="H21" s="30"/>
      <c r="I21" s="31"/>
      <c r="J21" s="30"/>
      <c r="K21" s="31"/>
      <c r="L21" s="32">
        <f>E8</f>
        <v>10750</v>
      </c>
      <c r="M21" s="33"/>
    </row>
    <row r="22" spans="1:6" ht="24.75" customHeight="1">
      <c r="A22" s="11" t="s">
        <v>2</v>
      </c>
      <c r="B22" s="28">
        <f>SUM(B13:B21)</f>
        <v>7979</v>
      </c>
      <c r="C22" s="28">
        <f>SUM(C13:C21)</f>
        <v>8828</v>
      </c>
      <c r="D22" s="28">
        <f>SUM(D13:D21)</f>
        <v>16807</v>
      </c>
      <c r="E22" s="28">
        <f>SUM(E13:E21)</f>
        <v>7884</v>
      </c>
      <c r="F22" s="5"/>
    </row>
    <row r="23" ht="24.75" customHeight="1"/>
  </sheetData>
  <sheetProtection/>
  <mergeCells count="16">
    <mergeCell ref="K14:L14"/>
    <mergeCell ref="H17:I17"/>
    <mergeCell ref="J17:K17"/>
    <mergeCell ref="L17:M17"/>
    <mergeCell ref="H18:I18"/>
    <mergeCell ref="J18:K18"/>
    <mergeCell ref="L18:M18"/>
    <mergeCell ref="H21:I21"/>
    <mergeCell ref="J21:K21"/>
    <mergeCell ref="L21:M21"/>
    <mergeCell ref="H19:I19"/>
    <mergeCell ref="J19:K19"/>
    <mergeCell ref="L19:M19"/>
    <mergeCell ref="H20:I20"/>
    <mergeCell ref="J20:K20"/>
    <mergeCell ref="L20:M20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landscape" paperSize="9" scale="90" r:id="rId1"/>
  <ignoredErrors>
    <ignoredError sqref="I6:I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豊後高田市役所</dc:creator>
  <cp:keywords/>
  <dc:description/>
  <cp:lastModifiedBy>user</cp:lastModifiedBy>
  <cp:lastPrinted>2019-03-31T09:46:37Z</cp:lastPrinted>
  <dcterms:created xsi:type="dcterms:W3CDTF">2002-01-06T23:45:32Z</dcterms:created>
  <dcterms:modified xsi:type="dcterms:W3CDTF">2019-03-31T09:53:41Z</dcterms:modified>
  <cp:category/>
  <cp:version/>
  <cp:contentType/>
  <cp:contentStatus/>
</cp:coreProperties>
</file>