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地区別・老齢人口\令和2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H20" i="6" l="1"/>
  <c r="D14" i="6" l="1"/>
  <c r="D13" i="6"/>
  <c r="J20" i="6"/>
  <c r="D7" i="6"/>
  <c r="D6" i="6"/>
  <c r="E22" i="6"/>
  <c r="E5" i="6" s="1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M12" i="6" s="1"/>
  <c r="L12" i="6"/>
  <c r="I13" i="6"/>
  <c r="K13" i="6"/>
  <c r="L13" i="6"/>
  <c r="L19" i="6"/>
  <c r="B22" i="6"/>
  <c r="B5" i="6" s="1"/>
  <c r="B8" i="6" s="1"/>
  <c r="C22" i="6"/>
  <c r="C5" i="6"/>
  <c r="C8" i="6" s="1"/>
  <c r="L18" i="6"/>
  <c r="D22" i="6" l="1"/>
  <c r="D5" i="6"/>
  <c r="D8" i="6" s="1"/>
  <c r="L20" i="6"/>
  <c r="M10" i="6"/>
  <c r="M13" i="6"/>
  <c r="M8" i="6"/>
  <c r="M11" i="6"/>
  <c r="M9" i="6"/>
  <c r="M6" i="6"/>
  <c r="M7" i="6"/>
  <c r="M5" i="6"/>
  <c r="N20" i="6" l="1"/>
  <c r="M14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<sst xmlns="http://schemas.openxmlformats.org/spreadsheetml/2006/main" count="52" uniqueCount="39">
  <si>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</si>
  <si>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</si>
  <si>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</si>
  <si>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</si>
  <si>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高田地区</t>
    <rPh sb="0" eb="2">
      <t>タカダ</t>
    </rPh>
    <rPh sb="2" eb="4">
      <t>チク</t>
    </rPh>
    <phoneticPr fontId="3"/>
  </si>
  <si>
    <t>玉津地区</t>
    <rPh sb="0" eb="2">
      <t>タマツ</t>
    </rPh>
    <rPh sb="2" eb="4">
      <t>チク</t>
    </rPh>
    <phoneticPr fontId="3"/>
  </si>
  <si>
    <t>河内地区</t>
    <rPh sb="0" eb="2">
      <t>カワチ</t>
    </rPh>
    <rPh sb="2" eb="4">
      <t>チク</t>
    </rPh>
    <phoneticPr fontId="3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</si>
  <si>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3"/>
  </si>
  <si>
    <t>草地地区</t>
    <rPh sb="0" eb="1">
      <t>クサ</t>
    </rPh>
    <rPh sb="1" eb="2">
      <t>ジ</t>
    </rPh>
    <rPh sb="2" eb="4">
      <t>チク</t>
    </rPh>
    <phoneticPr fontId="3"/>
  </si>
  <si>
    <t>呉崎地区</t>
    <rPh sb="0" eb="1">
      <t>クレ</t>
    </rPh>
    <rPh sb="1" eb="2">
      <t>サキ</t>
    </rPh>
    <rPh sb="2" eb="4">
      <t>チク</t>
    </rPh>
    <phoneticPr fontId="3"/>
  </si>
  <si>
    <t>水崎地区</t>
    <rPh sb="0" eb="1">
      <t>ミズ</t>
    </rPh>
    <rPh sb="1" eb="2">
      <t>サキ</t>
    </rPh>
    <rPh sb="2" eb="4">
      <t>チク</t>
    </rPh>
    <phoneticPr fontId="3"/>
  </si>
  <si>
    <t>老齢人口</t>
    <rPh sb="0" eb="2">
      <t>ロウレイ</t>
    </rPh>
    <rPh sb="2" eb="4">
      <t>ジンコウ</t>
    </rPh>
    <phoneticPr fontId="3"/>
  </si>
  <si>
    <t>合　計</t>
    <rPh sb="0" eb="1">
      <t>ゴウ</t>
    </rPh>
    <rPh sb="2" eb="3">
      <t>ケイ</t>
    </rPh>
    <phoneticPr fontId="3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</si>
  <si>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3"/>
  </si>
  <si>
    <t>田染地区</t>
    <rPh sb="0" eb="1">
      <t>タ</t>
    </rPh>
    <rPh sb="1" eb="2">
      <t>ソメ</t>
    </rPh>
    <rPh sb="2" eb="4">
      <t>チク</t>
    </rPh>
    <phoneticPr fontId="3"/>
  </si>
  <si>
    <t>総人口</t>
    <rPh sb="0" eb="3">
      <t>ソウジンコウ</t>
    </rPh>
    <phoneticPr fontId="3"/>
  </si>
  <si>
    <t>100才以上</t>
    <rPh sb="3" eb="6">
      <t>サイイジョウ</t>
    </rPh>
    <phoneticPr fontId="3"/>
  </si>
  <si>
    <t>累計</t>
    <rPh sb="0" eb="2">
      <t>ルイケイ</t>
    </rPh>
    <phoneticPr fontId="3"/>
  </si>
  <si>
    <t>合計</t>
    <rPh sb="0" eb="1">
      <t>ゴウ</t>
    </rPh>
    <rPh sb="1" eb="2">
      <t>ケイ</t>
    </rPh>
    <phoneticPr fontId="3"/>
  </si>
  <si>
    <t>＊高齢化率</t>
    <rPh sb="1" eb="4">
      <t>コウレイカ</t>
    </rPh>
    <rPh sb="4" eb="5">
      <t>リツ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</si>
  <si>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</si>
  <si>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</si>
  <si>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合　計</t>
    <rPh sb="0" eb="1">
      <t>ア</t>
    </rPh>
    <rPh sb="2" eb="3">
      <t>ケイ</t>
    </rPh>
    <phoneticPr fontId="3"/>
  </si>
  <si>
    <t>※外国人住民を含む</t>
    <phoneticPr fontId="3"/>
  </si>
  <si>
    <t>旧豊後高田市</t>
    <rPh sb="0" eb="1">
      <t>キュウ</t>
    </rPh>
    <rPh sb="1" eb="6">
      <t>ブンゴタカダシ</t>
    </rPh>
    <phoneticPr fontId="3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</si>
  <si>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3"/>
  </si>
  <si>
    <t>旧香々地町</t>
    <rPh sb="0" eb="1">
      <t>キュウ</t>
    </rPh>
    <rPh sb="1" eb="4">
      <t>カカヂ</t>
    </rPh>
    <rPh sb="4" eb="5">
      <t>チョウ</t>
    </rPh>
    <phoneticPr fontId="3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</si>
  <si>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</si>
  <si>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</si>
  <si>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</si>
  <si>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</si>
  <si>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</si>
  <si>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</si>
  <si>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</si>
  <si>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</si>
  <si>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</si>
  <si>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3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</si>
  <si>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3"/>
  </si>
  <si>
    <t>令和２年11月末現在　住民基本台帳人口／世帯数の内訳（地区別／老齢人口）</t>
    <rPh sb="0" eb="1">
      <t>レイ</t>
    </rPh>
    <rPh sb="1" eb="2">
      <t>ワ</t>
    </rPh>
    <rPh sb="3" eb="4">
      <t>ネン</t>
    </rPh>
    <rPh sb="6" eb="7">
      <t>ツキ</t>
    </rPh>
    <rPh sb="7" eb="8">
      <t>スエ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セタイスウ</t>
    </rPh>
    <rPh sb="24" eb="26">
      <t>ウチワケ</t>
    </rPh>
    <rPh sb="27" eb="29">
      <t>チク</t>
    </rPh>
    <rPh sb="29" eb="30">
      <t>ベツ</t>
    </rPh>
    <rPh sb="31" eb="33">
      <t>ロウレイ</t>
    </rPh>
    <rPh sb="33" eb="35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</si>
</sst>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37">
    <xf numFmtId="0" fontId="0" fillId="0" borderId="0" xfId="0"/>
    <xf numFmtId="38" fontId="5" fillId="0" borderId="0" xfId="1" applyFont="1" applyAlignment="1"/>
    <xf numFmtId="38" fontId="6" fillId="0" borderId="0" xfId="1" applyFont="1" applyAlignment="1"/>
    <xf numFmtId="0" fontId="6" fillId="0" borderId="0" xfId="0" applyFont="1"/>
    <xf numFmtId="38" fontId="6" fillId="0" borderId="0" xfId="1" applyFont="1"/>
    <xf numFmtId="38" fontId="6" fillId="0" borderId="0" xfId="1" applyFont="1" applyBorder="1"/>
    <xf numFmtId="38" fontId="6" fillId="0" borderId="0" xfId="1" applyFont="1" applyBorder="1" applyAlignment="1">
      <alignment horizontal="left"/>
    </xf>
    <xf numFmtId="38" fontId="6" fillId="0" borderId="1" xfId="1" applyFont="1" applyBorder="1" applyAlignment="1">
      <alignment horizontal="center"/>
    </xf>
    <xf numFmtId="38" fontId="6" fillId="0" borderId="2" xfId="1" applyFont="1" applyFill="1" applyBorder="1"/>
    <xf numFmtId="38" fontId="6" fillId="0" borderId="1" xfId="1" applyFont="1" applyFill="1" applyBorder="1" applyAlignment="1">
      <alignment horizontal="center"/>
    </xf>
    <xf numFmtId="38" fontId="6" fillId="2" borderId="1" xfId="1" applyFont="1" applyFill="1" applyBorder="1" applyAlignment="1">
      <alignment horizontal="center"/>
    </xf>
    <xf numFmtId="38" fontId="6" fillId="0" borderId="1" xfId="1" applyFont="1" applyBorder="1" applyAlignment="1">
      <alignment horizontal="center" vertical="center"/>
    </xf>
    <xf numFmtId="38" fontId="6" fillId="0" borderId="1" xfId="1" applyFont="1" applyBorder="1"/>
    <xf numFmtId="38" fontId="6" fillId="0" borderId="1" xfId="1" applyFont="1" applyFill="1" applyBorder="1"/>
    <xf numFmtId="38" fontId="6" fillId="2" borderId="1" xfId="1" applyFont="1" applyFill="1" applyBorder="1"/>
    <xf numFmtId="38" fontId="6" fillId="2" borderId="1" xfId="0" applyNumberFormat="1" applyFont="1" applyFill="1" applyBorder="1"/>
    <xf numFmtId="38" fontId="6" fillId="0" borderId="3" xfId="1" applyFont="1" applyBorder="1"/>
    <xf numFmtId="38" fontId="6" fillId="0" borderId="2" xfId="1" applyFont="1" applyBorder="1" applyAlignment="1">
      <alignment vertical="center"/>
    </xf>
    <xf numFmtId="38" fontId="6" fillId="0" borderId="0" xfId="1" applyFont="1" applyBorder="1" applyAlignment="1">
      <alignment horizontal="center"/>
    </xf>
    <xf numFmtId="176" fontId="6" fillId="0" borderId="4" xfId="0" applyNumberFormat="1" applyFont="1" applyBorder="1"/>
    <xf numFmtId="38" fontId="7" fillId="0" borderId="3" xfId="1" applyFont="1" applyBorder="1" applyAlignment="1">
      <alignment horizontal="center"/>
    </xf>
    <xf numFmtId="38" fontId="6" fillId="2" borderId="2" xfId="1" applyFont="1" applyFill="1" applyBorder="1" applyAlignment="1">
      <alignment horizontal="center"/>
    </xf>
    <xf numFmtId="38" fontId="6" fillId="0" borderId="5" xfId="1" applyFont="1" applyBorder="1"/>
    <xf numFmtId="38" fontId="6" fillId="0" borderId="2" xfId="1" applyFont="1" applyBorder="1" applyAlignment="1"/>
    <xf numFmtId="0" fontId="6" fillId="0" borderId="0" xfId="0" applyFont="1" applyAlignment="1"/>
    <xf numFmtId="38" fontId="5" fillId="0" borderId="3" xfId="1" applyFont="1" applyBorder="1" applyAlignment="1">
      <alignment horizontal="left"/>
    </xf>
    <xf numFmtId="38" fontId="4" fillId="0" borderId="0" xfId="1" applyFont="1" applyAlignment="1">
      <alignment horizontal="left" vertical="center"/>
    </xf>
    <xf numFmtId="38" fontId="6" fillId="0" borderId="0" xfId="1" applyFont="1" applyAlignment="1">
      <alignment vertical="center"/>
    </xf>
    <xf numFmtId="38" fontId="6" fillId="0" borderId="1" xfId="1" applyFont="1" applyBorder="1" applyAlignment="1">
      <alignment horizontal="right"/>
    </xf>
    <xf numFmtId="0" fontId="8" fillId="0" borderId="0" xfId="0" applyFont="1"/>
    <xf numFmtId="38" fontId="6" fillId="2" borderId="6" xfId="1" applyFont="1" applyFill="1" applyBorder="1" applyAlignment="1">
      <alignment horizontal="right"/>
    </xf>
    <xf numFmtId="38" fontId="6" fillId="2" borderId="7" xfId="1" applyFont="1" applyFill="1" applyBorder="1" applyAlignment="1">
      <alignment horizontal="right"/>
    </xf>
    <xf numFmtId="38" fontId="6" fillId="2" borderId="8" xfId="1" applyFont="1" applyFill="1" applyBorder="1" applyAlignment="1">
      <alignment horizontal="right"/>
    </xf>
    <xf numFmtId="38" fontId="6" fillId="2" borderId="9" xfId="1" applyFont="1" applyFill="1" applyBorder="1" applyAlignment="1">
      <alignment horizontal="right"/>
    </xf>
    <xf numFmtId="0" fontId="6" fillId="0" borderId="4" xfId="0" applyFont="1" applyBorder="1" applyAlignment="1">
      <alignment horizontal="center"/>
    </xf>
    <xf numFmtId="38" fontId="5" fillId="2" borderId="8" xfId="1" applyFont="1" applyFill="1" applyBorder="1" applyAlignment="1">
      <alignment horizontal="center"/>
    </xf>
    <xf numFmtId="38" fontId="5" fillId="2" borderId="9" xfId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G9" sqref="G9"/>
    </sheetView>
  </sheetViews>
  <sheetFormatPr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7993</v>
      </c>
      <c r="C5" s="12">
        <f>C22</f>
        <v>8754</v>
      </c>
      <c r="D5" s="12">
        <f>SUM(B5:C5)</f>
        <v>16747</v>
      </c>
      <c r="E5" s="12">
        <f>E22</f>
        <v>7991</v>
      </c>
      <c r="F5" s="5"/>
      <c r="G5" s="9" t="s">
        <v>28</v>
      </c>
      <c r="H5" s="13">
        <v>767</v>
      </c>
      <c r="I5" s="14">
        <f>SUM(H5:H13)</f>
        <v>4364</v>
      </c>
      <c r="J5" s="13">
        <v>779</v>
      </c>
      <c r="K5" s="14">
        <f>SUM(J5:J13)</f>
        <v>5746</v>
      </c>
      <c r="L5" s="13">
        <f>SUM(H5+J5)</f>
        <v>1546</v>
      </c>
      <c r="M5" s="15">
        <f>SUM(I5+K5)</f>
        <v>10110</v>
      </c>
    </row>
    <row r="6" spans="1:13" ht="24.75" customHeight="1" x14ac:dyDescent="0.15">
      <c r="A6" s="11" t="s">
        <v>25</v>
      </c>
      <c r="B6" s="12">
        <v>1391</v>
      </c>
      <c r="C6" s="12">
        <v>1611</v>
      </c>
      <c r="D6" s="12">
        <f>SUM(B6:C6)</f>
        <v>3002</v>
      </c>
      <c r="E6" s="12">
        <v>1528</v>
      </c>
      <c r="F6" s="5"/>
      <c r="G6" s="9" t="s">
        <v>29</v>
      </c>
      <c r="H6" s="13">
        <v>918</v>
      </c>
      <c r="I6" s="14">
        <f>SUM(H6:H13)</f>
        <v>3597</v>
      </c>
      <c r="J6" s="13">
        <v>969</v>
      </c>
      <c r="K6" s="14">
        <f>SUM(J6:J13)</f>
        <v>4967</v>
      </c>
      <c r="L6" s="13">
        <f t="shared" ref="L6:L13" si="0">SUM(H6+J6)</f>
        <v>1887</v>
      </c>
      <c r="M6" s="15">
        <f t="shared" ref="M6:M13" si="1">SUM(I6+K6)</f>
        <v>8564</v>
      </c>
    </row>
    <row r="7" spans="1:13" ht="24.75" customHeight="1" x14ac:dyDescent="0.15">
      <c r="A7" s="11" t="s">
        <v>26</v>
      </c>
      <c r="B7" s="12">
        <v>1307</v>
      </c>
      <c r="C7" s="12">
        <v>1402</v>
      </c>
      <c r="D7" s="12">
        <f>SUM(B7:C7)</f>
        <v>2709</v>
      </c>
      <c r="E7" s="12">
        <v>1348</v>
      </c>
      <c r="F7" s="5"/>
      <c r="G7" s="9" t="s">
        <v>30</v>
      </c>
      <c r="H7" s="13">
        <v>988</v>
      </c>
      <c r="I7" s="14">
        <f>SUM(H7:H13)</f>
        <v>2679</v>
      </c>
      <c r="J7" s="13">
        <v>997</v>
      </c>
      <c r="K7" s="14">
        <f>SUM(J7:J13)</f>
        <v>3998</v>
      </c>
      <c r="L7" s="13">
        <f t="shared" si="0"/>
        <v>1985</v>
      </c>
      <c r="M7" s="15">
        <f t="shared" si="1"/>
        <v>6677</v>
      </c>
    </row>
    <row r="8" spans="1:13" ht="24.75" customHeight="1" x14ac:dyDescent="0.15">
      <c r="A8" s="11" t="s">
        <v>12</v>
      </c>
      <c r="B8" s="12">
        <f>SUM(B5:B7)</f>
        <v>10691</v>
      </c>
      <c r="C8" s="12">
        <f>SUM(C5:C7)</f>
        <v>11767</v>
      </c>
      <c r="D8" s="12">
        <f>SUM(D5:D7)</f>
        <v>22458</v>
      </c>
      <c r="E8" s="12">
        <f>SUM(E5:E7)</f>
        <v>10867</v>
      </c>
      <c r="F8" s="5"/>
      <c r="G8" s="9" t="s">
        <v>31</v>
      </c>
      <c r="H8" s="13">
        <v>607</v>
      </c>
      <c r="I8" s="14">
        <f>SUM(H8:H13)</f>
        <v>1691</v>
      </c>
      <c r="J8" s="13">
        <v>828</v>
      </c>
      <c r="K8" s="14">
        <f>SUM(J8:J13)</f>
        <v>3001</v>
      </c>
      <c r="L8" s="13">
        <f t="shared" si="0"/>
        <v>1435</v>
      </c>
      <c r="M8" s="15">
        <f t="shared" si="1"/>
        <v>4692</v>
      </c>
    </row>
    <row r="9" spans="1:13" ht="24.75" customHeight="1" x14ac:dyDescent="0.15">
      <c r="A9" s="24"/>
      <c r="F9" s="5"/>
      <c r="G9" s="9" t="s">
        <v>32</v>
      </c>
      <c r="H9" s="13">
        <v>504</v>
      </c>
      <c r="I9" s="14">
        <f>SUM(H9:H13)</f>
        <v>1084</v>
      </c>
      <c r="J9" s="13">
        <v>853</v>
      </c>
      <c r="K9" s="14">
        <f>SUM(J9:J13)</f>
        <v>2173</v>
      </c>
      <c r="L9" s="13">
        <f t="shared" si="0"/>
        <v>1357</v>
      </c>
      <c r="M9" s="15">
        <f t="shared" si="1"/>
        <v>3257</v>
      </c>
    </row>
    <row r="10" spans="1:13" ht="24.75" customHeight="1" x14ac:dyDescent="0.15">
      <c r="A10" s="24"/>
      <c r="F10" s="5"/>
      <c r="G10" s="9" t="s">
        <v>33</v>
      </c>
      <c r="H10" s="13">
        <v>376</v>
      </c>
      <c r="I10" s="14">
        <f>SUM(H10:H13)</f>
        <v>580</v>
      </c>
      <c r="J10" s="13">
        <v>714</v>
      </c>
      <c r="K10" s="14">
        <f>SUM(J10:J13)</f>
        <v>1320</v>
      </c>
      <c r="L10" s="13">
        <f t="shared" si="0"/>
        <v>1090</v>
      </c>
      <c r="M10" s="15">
        <f t="shared" si="1"/>
        <v>1900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166</v>
      </c>
      <c r="I11" s="14">
        <f>SUM(H11:H13)</f>
        <v>204</v>
      </c>
      <c r="J11" s="13">
        <v>437</v>
      </c>
      <c r="K11" s="14">
        <f>SUM(J11:J13)</f>
        <v>606</v>
      </c>
      <c r="L11" s="13">
        <f t="shared" si="0"/>
        <v>603</v>
      </c>
      <c r="M11" s="15">
        <f t="shared" si="1"/>
        <v>810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36</v>
      </c>
      <c r="I12" s="14">
        <f>SUM(H12:H13)</f>
        <v>38</v>
      </c>
      <c r="J12" s="13">
        <v>149</v>
      </c>
      <c r="K12" s="14">
        <f>SUM(J12:J13)</f>
        <v>169</v>
      </c>
      <c r="L12" s="13">
        <f t="shared" si="0"/>
        <v>185</v>
      </c>
      <c r="M12" s="15">
        <f t="shared" si="1"/>
        <v>207</v>
      </c>
    </row>
    <row r="13" spans="1:13" ht="24.75" customHeight="1" x14ac:dyDescent="0.15">
      <c r="A13" s="11" t="s">
        <v>4</v>
      </c>
      <c r="B13" s="28">
        <v>2985</v>
      </c>
      <c r="C13" s="28">
        <v>3155</v>
      </c>
      <c r="D13" s="28">
        <f t="shared" ref="D13:D21" si="2">SUM(B13:C13)</f>
        <v>6140</v>
      </c>
      <c r="E13" s="28">
        <v>2904</v>
      </c>
      <c r="F13" s="5"/>
      <c r="G13" s="9" t="s">
        <v>16</v>
      </c>
      <c r="H13" s="13">
        <v>2</v>
      </c>
      <c r="I13" s="14">
        <f>SUM(H13)</f>
        <v>2</v>
      </c>
      <c r="J13" s="13">
        <v>20</v>
      </c>
      <c r="K13" s="14">
        <f>SUM(J13)</f>
        <v>20</v>
      </c>
      <c r="L13" s="13">
        <f t="shared" si="0"/>
        <v>22</v>
      </c>
      <c r="M13" s="15">
        <f t="shared" si="1"/>
        <v>22</v>
      </c>
    </row>
    <row r="14" spans="1:13" ht="24.75" customHeight="1" x14ac:dyDescent="0.15">
      <c r="A14" s="11" t="s">
        <v>5</v>
      </c>
      <c r="B14" s="28">
        <v>2125</v>
      </c>
      <c r="C14" s="28">
        <v>2281</v>
      </c>
      <c r="D14" s="28">
        <f t="shared" si="2"/>
        <v>4406</v>
      </c>
      <c r="E14" s="28">
        <v>2037</v>
      </c>
      <c r="F14" s="5"/>
      <c r="G14" s="29" t="s">
        <v>37</v>
      </c>
      <c r="K14" s="34" t="s">
        <v>19</v>
      </c>
      <c r="L14" s="34"/>
      <c r="M14" s="19">
        <f>M6/L20</f>
        <v>0.38133404577433433</v>
      </c>
    </row>
    <row r="15" spans="1:13" ht="24.75" customHeight="1" x14ac:dyDescent="0.15">
      <c r="A15" s="11" t="s">
        <v>6</v>
      </c>
      <c r="B15" s="28">
        <v>567</v>
      </c>
      <c r="C15" s="28">
        <v>647</v>
      </c>
      <c r="D15" s="28">
        <f t="shared" si="2"/>
        <v>1214</v>
      </c>
      <c r="E15" s="28">
        <v>610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219</v>
      </c>
      <c r="C16" s="28">
        <v>234</v>
      </c>
      <c r="D16" s="28">
        <f t="shared" si="2"/>
        <v>453</v>
      </c>
      <c r="E16" s="28">
        <v>221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288</v>
      </c>
      <c r="C17" s="28">
        <v>328</v>
      </c>
      <c r="D17" s="28">
        <f t="shared" si="2"/>
        <v>616</v>
      </c>
      <c r="E17" s="28">
        <v>292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437</v>
      </c>
      <c r="C18" s="28">
        <v>473</v>
      </c>
      <c r="D18" s="28">
        <f>SUM(B18:C18)</f>
        <v>910</v>
      </c>
      <c r="E18" s="28">
        <v>435</v>
      </c>
      <c r="F18" s="22"/>
      <c r="G18" s="10" t="s">
        <v>0</v>
      </c>
      <c r="H18" s="32">
        <v>10532</v>
      </c>
      <c r="I18" s="33"/>
      <c r="J18" s="32">
        <v>159</v>
      </c>
      <c r="K18" s="33"/>
      <c r="L18" s="32">
        <f>SUM(H18:K18)</f>
        <v>10691</v>
      </c>
      <c r="M18" s="33"/>
    </row>
    <row r="19" spans="1:14" ht="24.75" customHeight="1" x14ac:dyDescent="0.15">
      <c r="A19" s="11" t="s">
        <v>9</v>
      </c>
      <c r="B19" s="28">
        <v>615</v>
      </c>
      <c r="C19" s="28">
        <v>759</v>
      </c>
      <c r="D19" s="28">
        <f t="shared" si="2"/>
        <v>1374</v>
      </c>
      <c r="E19" s="28">
        <v>685</v>
      </c>
      <c r="F19" s="22"/>
      <c r="G19" s="10" t="s">
        <v>1</v>
      </c>
      <c r="H19" s="32">
        <v>11318</v>
      </c>
      <c r="I19" s="33"/>
      <c r="J19" s="32">
        <v>449</v>
      </c>
      <c r="K19" s="33"/>
      <c r="L19" s="32">
        <f>SUM(H19:K19)</f>
        <v>11767</v>
      </c>
      <c r="M19" s="33"/>
    </row>
    <row r="20" spans="1:14" ht="24.75" customHeight="1" x14ac:dyDescent="0.15">
      <c r="A20" s="11" t="s">
        <v>14</v>
      </c>
      <c r="B20" s="28">
        <v>481</v>
      </c>
      <c r="C20" s="28">
        <v>547</v>
      </c>
      <c r="D20" s="28">
        <f t="shared" si="2"/>
        <v>1028</v>
      </c>
      <c r="E20" s="28">
        <v>505</v>
      </c>
      <c r="F20" s="22"/>
      <c r="G20" s="10" t="s">
        <v>2</v>
      </c>
      <c r="H20" s="32">
        <f>SUM(H18:I19)</f>
        <v>21850</v>
      </c>
      <c r="I20" s="33"/>
      <c r="J20" s="32">
        <f>SUM(J18:K19)</f>
        <v>608</v>
      </c>
      <c r="K20" s="33"/>
      <c r="L20" s="32">
        <f>SUM(H20:K20)</f>
        <v>22458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276</v>
      </c>
      <c r="C21" s="28">
        <v>330</v>
      </c>
      <c r="D21" s="28">
        <f t="shared" si="2"/>
        <v>606</v>
      </c>
      <c r="E21" s="28">
        <v>302</v>
      </c>
      <c r="F21" s="5"/>
      <c r="G21" s="10" t="s">
        <v>3</v>
      </c>
      <c r="H21" s="30"/>
      <c r="I21" s="31"/>
      <c r="J21" s="30"/>
      <c r="K21" s="31"/>
      <c r="L21" s="32">
        <f>E8</f>
        <v>10867</v>
      </c>
      <c r="M21" s="33"/>
    </row>
    <row r="22" spans="1:14" ht="24.75" customHeight="1" x14ac:dyDescent="0.15">
      <c r="A22" s="11" t="s">
        <v>2</v>
      </c>
      <c r="B22" s="28">
        <f>SUM(B13:B21)</f>
        <v>7993</v>
      </c>
      <c r="C22" s="28">
        <f>SUM(C13:C21)</f>
        <v>8754</v>
      </c>
      <c r="D22" s="28">
        <f>SUM(D13:D21)</f>
        <v>16747</v>
      </c>
      <c r="E22" s="28">
        <f>SUM(E13:E21)</f>
        <v>7991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3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2020-01-31T10:00:11Z</cp:lastPrinted>
  <dcterms:created xsi:type="dcterms:W3CDTF">2002-01-06T23:45:32Z</dcterms:created>
  <dcterms:modified xsi:type="dcterms:W3CDTF">2020-11-30T11:07:23Z</dcterms:modified>
</cp:coreProperties>
</file>