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4年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D14" i="6" l="1"/>
  <c r="D13" i="6"/>
  <c r="D7" i="6"/>
  <c r="D6" i="6"/>
  <c r="E5" i="6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<sst xmlns="http://schemas.openxmlformats.org/spreadsheetml/2006/main" count="52" uniqueCount="39">
  <si>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</si>
  <si>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</si>
  <si>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</si>
  <si>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</si>
  <si>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高田地区</t>
    <rPh sb="0" eb="2">
      <t>タカダ</t>
    </rPh>
    <rPh sb="2" eb="4">
      <t>チク</t>
    </rPh>
    <phoneticPr fontId="3"/>
  </si>
  <si>
    <t>玉津地区</t>
    <rPh sb="0" eb="2">
      <t>タマツ</t>
    </rPh>
    <rPh sb="2" eb="4">
      <t>チク</t>
    </rPh>
    <phoneticPr fontId="3"/>
  </si>
  <si>
    <t>河内地区</t>
    <rPh sb="0" eb="2">
      <t>カワチ</t>
    </rPh>
    <rPh sb="2" eb="4">
      <t>チク</t>
    </rPh>
    <phoneticPr fontId="3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</si>
  <si>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3"/>
  </si>
  <si>
    <t>草地地区</t>
    <rPh sb="0" eb="1">
      <t>クサ</t>
    </rPh>
    <rPh sb="1" eb="2">
      <t>ジ</t>
    </rPh>
    <rPh sb="2" eb="4">
      <t>チク</t>
    </rPh>
    <phoneticPr fontId="3"/>
  </si>
  <si>
    <t>呉崎地区</t>
    <rPh sb="0" eb="1">
      <t>クレ</t>
    </rPh>
    <rPh sb="1" eb="2">
      <t>サキ</t>
    </rPh>
    <rPh sb="2" eb="4">
      <t>チク</t>
    </rPh>
    <phoneticPr fontId="3"/>
  </si>
  <si>
    <t>水崎地区</t>
    <rPh sb="0" eb="1">
      <t>ミズ</t>
    </rPh>
    <rPh sb="1" eb="2">
      <t>サキ</t>
    </rPh>
    <rPh sb="2" eb="4">
      <t>チク</t>
    </rPh>
    <phoneticPr fontId="3"/>
  </si>
  <si>
    <t>老齢人口</t>
    <rPh sb="0" eb="2">
      <t>ロウレイ</t>
    </rPh>
    <rPh sb="2" eb="4">
      <t>ジンコウ</t>
    </rPh>
    <phoneticPr fontId="3"/>
  </si>
  <si>
    <t>合　計</t>
    <rPh sb="0" eb="1">
      <t>ゴウ</t>
    </rPh>
    <rPh sb="2" eb="3">
      <t>ケイ</t>
    </rPh>
    <phoneticPr fontId="3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</si>
  <si>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3"/>
  </si>
  <si>
    <t>田染地区</t>
    <rPh sb="0" eb="1">
      <t>タ</t>
    </rPh>
    <rPh sb="1" eb="2">
      <t>ソメ</t>
    </rPh>
    <rPh sb="2" eb="4">
      <t>チク</t>
    </rPh>
    <phoneticPr fontId="3"/>
  </si>
  <si>
    <t>総人口</t>
    <rPh sb="0" eb="3">
      <t>ソウジンコウ</t>
    </rPh>
    <phoneticPr fontId="3"/>
  </si>
  <si>
    <t>100才以上</t>
    <rPh sb="3" eb="6">
      <t>サイイジョウ</t>
    </rPh>
    <phoneticPr fontId="3"/>
  </si>
  <si>
    <t>累計</t>
    <rPh sb="0" eb="2">
      <t>ルイケイ</t>
    </rPh>
    <phoneticPr fontId="3"/>
  </si>
  <si>
    <t>合計</t>
    <rPh sb="0" eb="1">
      <t>ゴウ</t>
    </rPh>
    <rPh sb="1" eb="2">
      <t>ケイ</t>
    </rPh>
    <phoneticPr fontId="3"/>
  </si>
  <si>
    <t>＊高齢化率</t>
    <rPh sb="1" eb="4">
      <t>コウレイカ</t>
    </rPh>
    <rPh sb="4" eb="5">
      <t>リツ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</si>
  <si>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</si>
  <si>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</si>
  <si>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合　計</t>
    <rPh sb="0" eb="1">
      <t>ア</t>
    </rPh>
    <rPh sb="2" eb="3">
      <t>ケイ</t>
    </rPh>
    <phoneticPr fontId="3"/>
  </si>
  <si>
    <t>※外国人住民を含む</t>
    <phoneticPr fontId="3"/>
  </si>
  <si>
    <t>旧豊後高田市</t>
    <rPh sb="0" eb="1">
      <t>キュウ</t>
    </rPh>
    <rPh sb="1" eb="6">
      <t>ブンゴタカダシ</t>
    </rPh>
    <phoneticPr fontId="3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</si>
  <si>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3"/>
  </si>
  <si>
    <t>旧香々地町</t>
    <rPh sb="0" eb="1">
      <t>キュウ</t>
    </rPh>
    <rPh sb="1" eb="4">
      <t>カカヂ</t>
    </rPh>
    <rPh sb="4" eb="5">
      <t>チョウ</t>
    </rPh>
    <phoneticPr fontId="3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</si>
  <si>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</si>
  <si>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</si>
  <si>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</si>
  <si>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</si>
  <si>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</si>
  <si>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</si>
  <si>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</si>
  <si>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</si>
  <si>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</si>
  <si>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3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</si>
  <si>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3"/>
  </si>
  <si>
    <t>令和４年９月末現在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</si>
</sst>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37">
    <xf numFmtId="0" fontId="0" fillId="0" borderId="0" xfId="0"/>
    <xf numFmtId="38" fontId="5" fillId="0" borderId="0" xfId="1" applyFont="1" applyAlignment="1"/>
    <xf numFmtId="38" fontId="6" fillId="0" borderId="0" xfId="1" applyFont="1" applyAlignment="1"/>
    <xf numFmtId="0" fontId="6" fillId="0" borderId="0" xfId="0" applyFont="1"/>
    <xf numFmtId="38" fontId="6" fillId="0" borderId="0" xfId="1" applyFont="1"/>
    <xf numFmtId="38" fontId="6" fillId="0" borderId="0" xfId="1" applyFont="1" applyBorder="1"/>
    <xf numFmtId="38" fontId="6" fillId="0" borderId="0" xfId="1" applyFont="1" applyBorder="1" applyAlignment="1">
      <alignment horizontal="left"/>
    </xf>
    <xf numFmtId="38" fontId="6" fillId="0" borderId="1" xfId="1" applyFont="1" applyBorder="1" applyAlignment="1">
      <alignment horizontal="center"/>
    </xf>
    <xf numFmtId="38" fontId="6" fillId="0" borderId="2" xfId="1" applyFont="1" applyFill="1" applyBorder="1"/>
    <xf numFmtId="38" fontId="6" fillId="0" borderId="1" xfId="1" applyFont="1" applyFill="1" applyBorder="1" applyAlignment="1">
      <alignment horizontal="center"/>
    </xf>
    <xf numFmtId="38" fontId="6" fillId="2" borderId="1" xfId="1" applyFont="1" applyFill="1" applyBorder="1" applyAlignment="1">
      <alignment horizontal="center"/>
    </xf>
    <xf numFmtId="38" fontId="6" fillId="0" borderId="1" xfId="1" applyFont="1" applyBorder="1" applyAlignment="1">
      <alignment horizontal="center" vertical="center"/>
    </xf>
    <xf numFmtId="38" fontId="6" fillId="0" borderId="1" xfId="1" applyFont="1" applyBorder="1"/>
    <xf numFmtId="38" fontId="6" fillId="0" borderId="1" xfId="1" applyFont="1" applyFill="1" applyBorder="1"/>
    <xf numFmtId="38" fontId="6" fillId="2" borderId="1" xfId="1" applyFont="1" applyFill="1" applyBorder="1"/>
    <xf numFmtId="38" fontId="6" fillId="2" borderId="1" xfId="0" applyNumberFormat="1" applyFont="1" applyFill="1" applyBorder="1"/>
    <xf numFmtId="38" fontId="6" fillId="0" borderId="3" xfId="1" applyFont="1" applyBorder="1"/>
    <xf numFmtId="38" fontId="6" fillId="0" borderId="2" xfId="1" applyFont="1" applyBorder="1" applyAlignment="1">
      <alignment vertical="center"/>
    </xf>
    <xf numFmtId="38" fontId="6" fillId="0" borderId="0" xfId="1" applyFont="1" applyBorder="1" applyAlignment="1">
      <alignment horizontal="center"/>
    </xf>
    <xf numFmtId="176" fontId="6" fillId="0" borderId="4" xfId="0" applyNumberFormat="1" applyFont="1" applyBorder="1"/>
    <xf numFmtId="38" fontId="7" fillId="0" borderId="3" xfId="1" applyFont="1" applyBorder="1" applyAlignment="1">
      <alignment horizontal="center"/>
    </xf>
    <xf numFmtId="38" fontId="6" fillId="2" borderId="2" xfId="1" applyFont="1" applyFill="1" applyBorder="1" applyAlignment="1">
      <alignment horizontal="center"/>
    </xf>
    <xf numFmtId="38" fontId="6" fillId="0" borderId="5" xfId="1" applyFont="1" applyBorder="1"/>
    <xf numFmtId="38" fontId="6" fillId="0" borderId="2" xfId="1" applyFont="1" applyBorder="1" applyAlignment="1"/>
    <xf numFmtId="0" fontId="6" fillId="0" borderId="0" xfId="0" applyFont="1" applyAlignment="1"/>
    <xf numFmtId="38" fontId="5" fillId="0" borderId="3" xfId="1" applyFont="1" applyBorder="1" applyAlignment="1">
      <alignment horizontal="left"/>
    </xf>
    <xf numFmtId="38" fontId="4" fillId="0" borderId="0" xfId="1" applyFont="1" applyAlignment="1">
      <alignment horizontal="left" vertical="center"/>
    </xf>
    <xf numFmtId="38" fontId="6" fillId="0" borderId="0" xfId="1" applyFont="1" applyAlignment="1">
      <alignment vertical="center"/>
    </xf>
    <xf numFmtId="38" fontId="6" fillId="0" borderId="1" xfId="1" applyFont="1" applyBorder="1" applyAlignment="1">
      <alignment horizontal="right"/>
    </xf>
    <xf numFmtId="0" fontId="8" fillId="0" borderId="0" xfId="0" applyFont="1"/>
    <xf numFmtId="0" fontId="6" fillId="0" borderId="4" xfId="0" applyFont="1" applyBorder="1" applyAlignment="1">
      <alignment horizontal="center"/>
    </xf>
    <xf numFmtId="38" fontId="5" fillId="2" borderId="8" xfId="1" applyFont="1" applyFill="1" applyBorder="1" applyAlignment="1">
      <alignment horizontal="center"/>
    </xf>
    <xf numFmtId="38" fontId="5" fillId="2" borderId="9" xfId="1" applyFont="1" applyFill="1" applyBorder="1" applyAlignment="1">
      <alignment horizontal="center"/>
    </xf>
    <xf numFmtId="38" fontId="6" fillId="2" borderId="8" xfId="1" applyFont="1" applyFill="1" applyBorder="1" applyAlignment="1">
      <alignment horizontal="right"/>
    </xf>
    <xf numFmtId="38" fontId="6" fillId="2" borderId="9" xfId="1" applyFont="1" applyFill="1" applyBorder="1" applyAlignment="1">
      <alignment horizontal="right"/>
    </xf>
    <xf numFmtId="38" fontId="6" fillId="2" borderId="6" xfId="1" applyFont="1" applyFill="1" applyBorder="1" applyAlignment="1">
      <alignment horizontal="right"/>
    </xf>
    <xf numFmtId="38" fontId="6" fillId="2" borderId="7" xfId="1" applyFont="1" applyFill="1" applyBorder="1" applyAlignment="1">
      <alignment horizontal="right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24</v>
      </c>
      <c r="B5" s="12">
        <f>B22</f>
        <v>8014</v>
      </c>
      <c r="C5" s="12">
        <f>C22</f>
        <v>8685</v>
      </c>
      <c r="D5" s="12">
        <f>SUM(B5:C5)</f>
        <v>16699</v>
      </c>
      <c r="E5" s="12">
        <f>E22</f>
        <v>8098</v>
      </c>
      <c r="F5" s="5"/>
      <c r="G5" s="9" t="s">
        <v>28</v>
      </c>
      <c r="H5" s="13">
        <v>738</v>
      </c>
      <c r="I5" s="14">
        <f>SUM(H5:H13)</f>
        <v>4302</v>
      </c>
      <c r="J5" s="13">
        <v>741</v>
      </c>
      <c r="K5" s="14">
        <f>SUM(J5:J13)</f>
        <v>5627</v>
      </c>
      <c r="L5" s="13">
        <f>SUM(H5+J5)</f>
        <v>1479</v>
      </c>
      <c r="M5" s="15">
        <f>SUM(I5+K5)</f>
        <v>9929</v>
      </c>
    </row>
    <row r="6" spans="1:13" ht="24.75" customHeight="1" x14ac:dyDescent="0.15">
      <c r="A6" s="11" t="s">
        <v>25</v>
      </c>
      <c r="B6" s="12">
        <v>1382</v>
      </c>
      <c r="C6" s="12">
        <v>1584</v>
      </c>
      <c r="D6" s="12">
        <f>SUM(B6:C6)</f>
        <v>2966</v>
      </c>
      <c r="E6" s="12">
        <v>1537</v>
      </c>
      <c r="F6" s="5"/>
      <c r="G6" s="9" t="s">
        <v>29</v>
      </c>
      <c r="H6" s="13">
        <v>806</v>
      </c>
      <c r="I6" s="14">
        <f>SUM(H6:H13)</f>
        <v>3564</v>
      </c>
      <c r="J6" s="13">
        <v>861</v>
      </c>
      <c r="K6" s="14">
        <f>SUM(J6:J13)</f>
        <v>4886</v>
      </c>
      <c r="L6" s="13">
        <f t="shared" ref="L6:L13" si="0">SUM(H6+J6)</f>
        <v>1667</v>
      </c>
      <c r="M6" s="15">
        <f t="shared" ref="M6:M13" si="1">SUM(I6+K6)</f>
        <v>8450</v>
      </c>
    </row>
    <row r="7" spans="1:13" ht="24.75" customHeight="1" x14ac:dyDescent="0.15">
      <c r="A7" s="11" t="s">
        <v>26</v>
      </c>
      <c r="B7" s="12">
        <v>1233</v>
      </c>
      <c r="C7" s="12">
        <v>1311</v>
      </c>
      <c r="D7" s="12">
        <f>SUM(B7:C7)</f>
        <v>2544</v>
      </c>
      <c r="E7" s="12">
        <v>1307</v>
      </c>
      <c r="F7" s="5"/>
      <c r="G7" s="9" t="s">
        <v>30</v>
      </c>
      <c r="H7" s="13">
        <v>1049</v>
      </c>
      <c r="I7" s="14">
        <f>SUM(H7:H13)</f>
        <v>2758</v>
      </c>
      <c r="J7" s="13">
        <v>1086</v>
      </c>
      <c r="K7" s="14">
        <f>SUM(J7:J13)</f>
        <v>4025</v>
      </c>
      <c r="L7" s="13">
        <f t="shared" si="0"/>
        <v>2135</v>
      </c>
      <c r="M7" s="15">
        <f t="shared" si="1"/>
        <v>6783</v>
      </c>
    </row>
    <row r="8" spans="1:13" ht="24.75" customHeight="1" x14ac:dyDescent="0.15">
      <c r="A8" s="11" t="s">
        <v>12</v>
      </c>
      <c r="B8" s="12">
        <f>SUM(B5:B7)</f>
        <v>10629</v>
      </c>
      <c r="C8" s="12">
        <f>SUM(C5:C7)</f>
        <v>11580</v>
      </c>
      <c r="D8" s="12">
        <f>SUM(D5:D7)</f>
        <v>22209</v>
      </c>
      <c r="E8" s="12">
        <f>SUM(E5:E7)</f>
        <v>10942</v>
      </c>
      <c r="F8" s="5"/>
      <c r="G8" s="9" t="s">
        <v>31</v>
      </c>
      <c r="H8" s="13">
        <v>590</v>
      </c>
      <c r="I8" s="14">
        <f>SUM(H8:H13)</f>
        <v>1709</v>
      </c>
      <c r="J8" s="13">
        <v>785</v>
      </c>
      <c r="K8" s="14">
        <f>SUM(J8:J13)</f>
        <v>2939</v>
      </c>
      <c r="L8" s="13">
        <f t="shared" si="0"/>
        <v>1375</v>
      </c>
      <c r="M8" s="15">
        <f t="shared" si="1"/>
        <v>4648</v>
      </c>
    </row>
    <row r="9" spans="1:13" ht="24.75" customHeight="1" x14ac:dyDescent="0.15">
      <c r="A9" s="24"/>
      <c r="F9" s="5"/>
      <c r="G9" s="9" t="s">
        <v>32</v>
      </c>
      <c r="H9" s="13">
        <v>515</v>
      </c>
      <c r="I9" s="14">
        <f>SUM(H9:H13)</f>
        <v>1119</v>
      </c>
      <c r="J9" s="13">
        <v>824</v>
      </c>
      <c r="K9" s="14">
        <f>SUM(J9:J13)</f>
        <v>2154</v>
      </c>
      <c r="L9" s="13">
        <f t="shared" si="0"/>
        <v>1339</v>
      </c>
      <c r="M9" s="15">
        <f t="shared" si="1"/>
        <v>3273</v>
      </c>
    </row>
    <row r="10" spans="1:13" ht="24.75" customHeight="1" x14ac:dyDescent="0.15">
      <c r="A10" s="24"/>
      <c r="F10" s="5"/>
      <c r="G10" s="9" t="s">
        <v>33</v>
      </c>
      <c r="H10" s="13">
        <v>376</v>
      </c>
      <c r="I10" s="14">
        <f>SUM(H10:H13)</f>
        <v>604</v>
      </c>
      <c r="J10" s="13">
        <v>718</v>
      </c>
      <c r="K10" s="14">
        <f>SUM(J10:J13)</f>
        <v>1330</v>
      </c>
      <c r="L10" s="13">
        <f t="shared" si="0"/>
        <v>1094</v>
      </c>
      <c r="M10" s="15">
        <f t="shared" si="1"/>
        <v>1934</v>
      </c>
    </row>
    <row r="11" spans="1:13" ht="24.75" customHeight="1" x14ac:dyDescent="0.15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186</v>
      </c>
      <c r="I11" s="14">
        <f>SUM(H11:H13)</f>
        <v>228</v>
      </c>
      <c r="J11" s="13">
        <v>432</v>
      </c>
      <c r="K11" s="14">
        <f>SUM(J11:J13)</f>
        <v>612</v>
      </c>
      <c r="L11" s="13">
        <f t="shared" si="0"/>
        <v>618</v>
      </c>
      <c r="M11" s="15">
        <f t="shared" si="1"/>
        <v>840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42</v>
      </c>
      <c r="I12" s="14">
        <f>SUM(H12:H13)</f>
        <v>42</v>
      </c>
      <c r="J12" s="13">
        <v>151</v>
      </c>
      <c r="K12" s="14">
        <f>SUM(J12:J13)</f>
        <v>180</v>
      </c>
      <c r="L12" s="13">
        <f t="shared" si="0"/>
        <v>193</v>
      </c>
      <c r="M12" s="15">
        <f t="shared" si="1"/>
        <v>222</v>
      </c>
    </row>
    <row r="13" spans="1:13" ht="24.75" customHeight="1" x14ac:dyDescent="0.15">
      <c r="A13" s="11" t="s">
        <v>4</v>
      </c>
      <c r="B13" s="28">
        <v>3089</v>
      </c>
      <c r="C13" s="28">
        <v>3280</v>
      </c>
      <c r="D13" s="28">
        <f t="shared" ref="D13:D21" si="2">SUM(B13:C13)</f>
        <v>6369</v>
      </c>
      <c r="E13" s="28">
        <v>3073</v>
      </c>
      <c r="F13" s="5"/>
      <c r="G13" s="9" t="s">
        <v>16</v>
      </c>
      <c r="H13" s="13">
        <v>0</v>
      </c>
      <c r="I13" s="14">
        <f>SUM(H13)</f>
        <v>0</v>
      </c>
      <c r="J13" s="13">
        <v>29</v>
      </c>
      <c r="K13" s="14">
        <f>SUM(J13)</f>
        <v>29</v>
      </c>
      <c r="L13" s="13">
        <f t="shared" si="0"/>
        <v>29</v>
      </c>
      <c r="M13" s="15">
        <f t="shared" si="1"/>
        <v>29</v>
      </c>
    </row>
    <row r="14" spans="1:13" ht="24.75" customHeight="1" x14ac:dyDescent="0.15">
      <c r="A14" s="11" t="s">
        <v>5</v>
      </c>
      <c r="B14" s="28">
        <v>2163</v>
      </c>
      <c r="C14" s="28">
        <v>2260</v>
      </c>
      <c r="D14" s="28">
        <f t="shared" si="2"/>
        <v>4423</v>
      </c>
      <c r="E14" s="28">
        <v>2046</v>
      </c>
      <c r="F14" s="5"/>
      <c r="G14" s="29" t="s">
        <v>37</v>
      </c>
      <c r="K14" s="30" t="s">
        <v>19</v>
      </c>
      <c r="L14" s="30"/>
      <c r="M14" s="19">
        <f>M6/L20</f>
        <v>0.38047638344815166</v>
      </c>
    </row>
    <row r="15" spans="1:13" ht="24.75" customHeight="1" x14ac:dyDescent="0.15">
      <c r="A15" s="11" t="s">
        <v>6</v>
      </c>
      <c r="B15" s="28">
        <v>533</v>
      </c>
      <c r="C15" s="28">
        <v>627</v>
      </c>
      <c r="D15" s="28">
        <f t="shared" si="2"/>
        <v>1160</v>
      </c>
      <c r="E15" s="28">
        <v>608</v>
      </c>
      <c r="F15" s="5"/>
      <c r="G15" s="29" t="s">
        <v>36</v>
      </c>
    </row>
    <row r="16" spans="1:13" ht="24.75" customHeight="1" x14ac:dyDescent="0.15">
      <c r="A16" s="11" t="s">
        <v>13</v>
      </c>
      <c r="B16" s="28">
        <v>196</v>
      </c>
      <c r="C16" s="28">
        <v>218</v>
      </c>
      <c r="D16" s="28">
        <f t="shared" si="2"/>
        <v>414</v>
      </c>
      <c r="E16" s="28">
        <v>210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276</v>
      </c>
      <c r="C17" s="28">
        <v>308</v>
      </c>
      <c r="D17" s="28">
        <f t="shared" si="2"/>
        <v>584</v>
      </c>
      <c r="E17" s="28">
        <v>279</v>
      </c>
      <c r="F17" s="5"/>
      <c r="G17" s="21"/>
      <c r="H17" s="31" t="s">
        <v>20</v>
      </c>
      <c r="I17" s="32"/>
      <c r="J17" s="31" t="s">
        <v>21</v>
      </c>
      <c r="K17" s="32"/>
      <c r="L17" s="31" t="s">
        <v>22</v>
      </c>
      <c r="M17" s="32"/>
    </row>
    <row r="18" spans="1:14" ht="24.75" customHeight="1" x14ac:dyDescent="0.15">
      <c r="A18" s="11" t="s">
        <v>8</v>
      </c>
      <c r="B18" s="28">
        <v>429</v>
      </c>
      <c r="C18" s="28">
        <v>437</v>
      </c>
      <c r="D18" s="28">
        <f>SUM(B18:C18)</f>
        <v>866</v>
      </c>
      <c r="E18" s="28">
        <v>424</v>
      </c>
      <c r="F18" s="22"/>
      <c r="G18" s="10" t="s">
        <v>0</v>
      </c>
      <c r="H18" s="33">
        <v>10415</v>
      </c>
      <c r="I18" s="34"/>
      <c r="J18" s="33">
        <v>214</v>
      </c>
      <c r="K18" s="34"/>
      <c r="L18" s="33">
        <f>SUM(H18:K18)</f>
        <v>10629</v>
      </c>
      <c r="M18" s="34"/>
    </row>
    <row r="19" spans="1:14" ht="24.75" customHeight="1" x14ac:dyDescent="0.15">
      <c r="A19" s="11" t="s">
        <v>9</v>
      </c>
      <c r="B19" s="28">
        <v>607</v>
      </c>
      <c r="C19" s="28">
        <v>728</v>
      </c>
      <c r="D19" s="28">
        <f t="shared" si="2"/>
        <v>1335</v>
      </c>
      <c r="E19" s="28">
        <v>676</v>
      </c>
      <c r="F19" s="22"/>
      <c r="G19" s="10" t="s">
        <v>1</v>
      </c>
      <c r="H19" s="33">
        <v>11083</v>
      </c>
      <c r="I19" s="34"/>
      <c r="J19" s="33">
        <v>497</v>
      </c>
      <c r="K19" s="34"/>
      <c r="L19" s="33">
        <f>SUM(H19:K19)</f>
        <v>11580</v>
      </c>
      <c r="M19" s="34"/>
    </row>
    <row r="20" spans="1:14" ht="24.75" customHeight="1" x14ac:dyDescent="0.15">
      <c r="A20" s="11" t="s">
        <v>14</v>
      </c>
      <c r="B20" s="28">
        <v>452</v>
      </c>
      <c r="C20" s="28">
        <v>500</v>
      </c>
      <c r="D20" s="28">
        <f t="shared" si="2"/>
        <v>952</v>
      </c>
      <c r="E20" s="28">
        <v>477</v>
      </c>
      <c r="F20" s="22"/>
      <c r="G20" s="10" t="s">
        <v>2</v>
      </c>
      <c r="H20" s="33">
        <f>SUM(H18:I19)</f>
        <v>21498</v>
      </c>
      <c r="I20" s="34"/>
      <c r="J20" s="33">
        <f>SUM(J18:K19)</f>
        <v>711</v>
      </c>
      <c r="K20" s="34"/>
      <c r="L20" s="33">
        <f>SUM(H20:K20)</f>
        <v>22209</v>
      </c>
      <c r="M20" s="34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269</v>
      </c>
      <c r="C21" s="28">
        <v>327</v>
      </c>
      <c r="D21" s="28">
        <f t="shared" si="2"/>
        <v>596</v>
      </c>
      <c r="E21" s="28">
        <v>305</v>
      </c>
      <c r="F21" s="5"/>
      <c r="G21" s="10" t="s">
        <v>3</v>
      </c>
      <c r="H21" s="35"/>
      <c r="I21" s="36"/>
      <c r="J21" s="35"/>
      <c r="K21" s="36"/>
      <c r="L21" s="33">
        <f>E8</f>
        <v>10942</v>
      </c>
      <c r="M21" s="34"/>
    </row>
    <row r="22" spans="1:14" ht="24.75" customHeight="1" x14ac:dyDescent="0.15">
      <c r="A22" s="11" t="s">
        <v>2</v>
      </c>
      <c r="B22" s="28">
        <f>SUM(B13:B21)</f>
        <v>8014</v>
      </c>
      <c r="C22" s="28">
        <f>SUM(C13:C21)</f>
        <v>8685</v>
      </c>
      <c r="D22" s="28">
        <f>SUM(D13:D21)</f>
        <v>16699</v>
      </c>
      <c r="E22" s="28">
        <f>SUM(E13:E21)</f>
        <v>8098</v>
      </c>
      <c r="F22" s="5"/>
    </row>
    <row r="23" spans="1:14" ht="24.75" customHeight="1" x14ac:dyDescent="0.15"/>
  </sheetData>
  <mergeCells count="16"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  <mergeCell ref="K14:L14"/>
    <mergeCell ref="H17:I17"/>
    <mergeCell ref="J17:K17"/>
    <mergeCell ref="L17:M17"/>
    <mergeCell ref="H18:I18"/>
    <mergeCell ref="J18:K18"/>
    <mergeCell ref="L18:M18"/>
  </mergeCells>
  <phoneticPr fontId="3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2021-02-26T10:07:19Z</cp:lastPrinted>
  <dcterms:created xsi:type="dcterms:W3CDTF">2002-01-06T23:45:32Z</dcterms:created>
  <dcterms:modified xsi:type="dcterms:W3CDTF">2022-09-30T09:48:44Z</dcterms:modified>
</cp:coreProperties>
</file>