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0901215\Downloads\"/>
    </mc:Choice>
  </mc:AlternateContent>
  <bookViews>
    <workbookView xWindow="0" yWindow="0" windowWidth="28800" windowHeight="12450" tabRatio="709"/>
  </bookViews>
  <sheets>
    <sheet name="毎月の老齢人口" sheetId="6" r:id="rId1"/>
  </sheets>
  <definedNames>
    <definedName name="_xlnm.Print_Area" localSheetId="0">毎月の老齢人口!$A$1:$M$22</definedName>
  </definedNames>
  <calcPr calcId="162913"/>
</workbook>
</file>

<file path=xl/calcChain.xml><?xml version="1.0" encoding="utf-8"?>
<calcChain xmlns="http://schemas.openxmlformats.org/spreadsheetml/2006/main">
  <c r="I5" i="6" l="1"/>
  <c r="D7" i="6" l="1"/>
  <c r="D6" i="6"/>
  <c r="J20" i="6" l="1"/>
  <c r="H20" i="6"/>
  <c r="L20" i="6" l="1"/>
  <c r="E22" i="6"/>
  <c r="E5" i="6" s="1"/>
  <c r="D14" i="6" l="1"/>
  <c r="D13" i="6"/>
  <c r="E8" i="6"/>
  <c r="L21" i="6" s="1"/>
  <c r="I6" i="6"/>
  <c r="D19" i="6"/>
  <c r="D18" i="6"/>
  <c r="I12" i="6"/>
  <c r="D21" i="6"/>
  <c r="D20" i="6"/>
  <c r="D17" i="6"/>
  <c r="D15" i="6"/>
  <c r="D16" i="6"/>
  <c r="I11" i="6"/>
  <c r="K5" i="6"/>
  <c r="M5" i="6" s="1"/>
  <c r="L5" i="6"/>
  <c r="K6" i="6"/>
  <c r="L6" i="6"/>
  <c r="I7" i="6"/>
  <c r="K7" i="6"/>
  <c r="L7" i="6"/>
  <c r="I8" i="6"/>
  <c r="K8" i="6"/>
  <c r="L8" i="6"/>
  <c r="I9" i="6"/>
  <c r="K9" i="6"/>
  <c r="L9" i="6"/>
  <c r="I10" i="6"/>
  <c r="K10" i="6"/>
  <c r="L10" i="6"/>
  <c r="K11" i="6"/>
  <c r="L11" i="6"/>
  <c r="K12" i="6"/>
  <c r="L12" i="6"/>
  <c r="I13" i="6"/>
  <c r="K13" i="6"/>
  <c r="L13" i="6"/>
  <c r="L19" i="6"/>
  <c r="B22" i="6"/>
  <c r="B5" i="6" s="1"/>
  <c r="B8" i="6" s="1"/>
  <c r="C22" i="6"/>
  <c r="C5" i="6" s="1"/>
  <c r="L18" i="6"/>
  <c r="M12" i="6" l="1"/>
  <c r="M13" i="6"/>
  <c r="D22" i="6"/>
  <c r="M11" i="6"/>
  <c r="M7" i="6"/>
  <c r="M9" i="6"/>
  <c r="M8" i="6"/>
  <c r="M6" i="6"/>
  <c r="M14" i="6" s="1"/>
  <c r="M10" i="6"/>
  <c r="D5" i="6"/>
  <c r="D8" i="6" s="1"/>
  <c r="C8" i="6"/>
</calcChain>
</file>

<file path=xl/sharedStrings.xml><?xml version="1.0" encoding="utf-8"?>
<sst xmlns="http://schemas.openxmlformats.org/spreadsheetml/2006/main" count="51" uniqueCount="38">
  <si>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</si>
  <si>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</si>
  <si>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</si>
  <si>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</si>
  <si>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高田地区</t>
    <rPh sb="0" eb="2">
      <t>タカダ</t>
    </rPh>
    <rPh sb="2" eb="4">
      <t>チク</t>
    </rPh>
    <phoneticPr fontId="2"/>
  </si>
  <si>
    <t>玉津地区</t>
    <rPh sb="0" eb="2">
      <t>タマツ</t>
    </rPh>
    <rPh sb="2" eb="4">
      <t>チク</t>
    </rPh>
    <phoneticPr fontId="2"/>
  </si>
  <si>
    <t>河内地区</t>
    <rPh sb="0" eb="2">
      <t>カワチ</t>
    </rPh>
    <rPh sb="2" eb="4">
      <t>チク</t>
    </rPh>
    <phoneticPr fontId="2"/>
  </si>
  <si>
    <t>西都甲地区</t>
    <rPh sb="0" eb="1">
      <t>ニシ</t>
    </rPh>
    <rPh sb="1" eb="2">
      <t>ミヤコ</t>
    </rPh>
    <rPh sb="2" eb="3">
      <t>コウ</t>
    </rPh>
    <rPh sb="3" eb="5">
      <t>チク</t>
    </rPh>
    <phoneticPr fontId="2"/>
  </si>
  <si>
    <t>草地地区</t>
    <rPh sb="0" eb="1">
      <t>クサ</t>
    </rPh>
    <rPh sb="1" eb="2">
      <t>ジ</t>
    </rPh>
    <rPh sb="2" eb="4">
      <t>チク</t>
    </rPh>
    <phoneticPr fontId="2"/>
  </si>
  <si>
    <t>呉崎地区</t>
    <rPh sb="0" eb="1">
      <t>クレ</t>
    </rPh>
    <rPh sb="1" eb="2">
      <t>サキ</t>
    </rPh>
    <rPh sb="2" eb="4">
      <t>チク</t>
    </rPh>
    <phoneticPr fontId="2"/>
  </si>
  <si>
    <t>水崎地区</t>
    <rPh sb="0" eb="1">
      <t>ミズ</t>
    </rPh>
    <rPh sb="1" eb="2">
      <t>サキ</t>
    </rPh>
    <rPh sb="2" eb="4">
      <t>チク</t>
    </rPh>
    <phoneticPr fontId="2"/>
  </si>
  <si>
    <t>老齢人口</t>
    <rPh sb="0" eb="2">
      <t>ロウレイ</t>
    </rPh>
    <rPh sb="2" eb="4">
      <t>ジンコウ</t>
    </rPh>
    <phoneticPr fontId="2"/>
  </si>
  <si>
    <t>合　計</t>
    <rPh sb="0" eb="1">
      <t>ゴウ</t>
    </rPh>
    <rPh sb="2" eb="3">
      <t>ケイ</t>
    </rPh>
    <phoneticPr fontId="2"/>
  </si>
  <si>
    <t>東都甲地区</t>
    <rPh sb="0" eb="1">
      <t>ヒガシ</t>
    </rPh>
    <rPh sb="1" eb="2">
      <t>ト</t>
    </rPh>
    <rPh sb="2" eb="3">
      <t>コウ</t>
    </rPh>
    <rPh sb="3" eb="5">
      <t>チク</t>
    </rPh>
    <phoneticPr fontId="2"/>
  </si>
  <si>
    <t>田染地区</t>
    <rPh sb="0" eb="1">
      <t>タ</t>
    </rPh>
    <rPh sb="1" eb="2">
      <t>ソメ</t>
    </rPh>
    <rPh sb="2" eb="4">
      <t>チク</t>
    </rPh>
    <phoneticPr fontId="2"/>
  </si>
  <si>
    <t>総人口</t>
    <rPh sb="0" eb="3">
      <t>ソウジンコウ</t>
    </rPh>
    <phoneticPr fontId="2"/>
  </si>
  <si>
    <t>100才以上</t>
    <rPh sb="3" eb="6">
      <t>サイイジョウ</t>
    </rPh>
    <phoneticPr fontId="2"/>
  </si>
  <si>
    <t>累計</t>
    <rPh sb="0" eb="2">
      <t>ルイケイ</t>
    </rPh>
    <phoneticPr fontId="2"/>
  </si>
  <si>
    <t>合計</t>
    <rPh sb="0" eb="1">
      <t>ゴウ</t>
    </rPh>
    <rPh sb="1" eb="2">
      <t>ケイ</t>
    </rPh>
    <phoneticPr fontId="2"/>
  </si>
  <si>
    <t>＊高齢化率</t>
    <rPh sb="1" eb="4">
      <t>コウレイカ</t>
    </rPh>
    <rPh sb="4" eb="5">
      <t>リツ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</si>
  <si>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</si>
  <si>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</si>
  <si>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合　計</t>
    <rPh sb="0" eb="1">
      <t>ア</t>
    </rPh>
    <rPh sb="2" eb="3">
      <t>ケイ</t>
    </rPh>
    <phoneticPr fontId="2"/>
  </si>
  <si>
    <t>旧豊後高田市</t>
    <rPh sb="0" eb="1">
      <t>キュウ</t>
    </rPh>
    <rPh sb="1" eb="6">
      <t>ブンゴタカダシ</t>
    </rPh>
    <phoneticPr fontId="2"/>
  </si>
  <si>
    <t>旧真玉町</t>
    <rPh sb="0" eb="1">
      <t>キュウ</t>
    </rPh>
    <rPh sb="1" eb="2">
      <t>マコト</t>
    </rPh>
    <rPh sb="2" eb="3">
      <t>タマ</t>
    </rPh>
    <rPh sb="3" eb="4">
      <t>チョウ</t>
    </rPh>
    <phoneticPr fontId="2"/>
  </si>
  <si>
    <t>旧香々地町</t>
    <rPh sb="0" eb="1">
      <t>キュウ</t>
    </rPh>
    <rPh sb="1" eb="4">
      <t>カカヂ</t>
    </rPh>
    <rPh sb="4" eb="5">
      <t>チョウ</t>
    </rPh>
    <phoneticPr fontId="2"/>
  </si>
  <si>
    <t>（旧豊後高田市の内訳）</t>
    <rPh sb="1" eb="2">
      <t>キュウ</t>
    </rPh>
    <rPh sb="2" eb="4">
      <t>ブンゴ</t>
    </rPh>
    <rPh sb="4" eb="6">
      <t>タカダ</t>
    </rPh>
    <rPh sb="6" eb="7">
      <t>シ</t>
    </rPh>
    <rPh sb="8" eb="10">
      <t>ウチワケ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</si>
  <si>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</si>
  <si>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</si>
  <si>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</si>
  <si>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</si>
  <si>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</si>
  <si>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85～89歳</t>
    <rPh sb="5" eb="6">
      <t>サイ</t>
    </rPh>
    <phoneticPr fontId="2"/>
  </si>
  <si>
    <t>90～94歳</t>
    <rPh sb="5" eb="6">
      <t>サイ</t>
    </rPh>
    <phoneticPr fontId="2"/>
  </si>
  <si>
    <t>95～99歳</t>
    <rPh sb="5" eb="6">
      <t>サイ</t>
    </rPh>
    <phoneticPr fontId="2"/>
  </si>
  <si>
    <t>注2　高齢化率は、総人口に占める65歳以上の人口の割合</t>
    <rPh sb="0" eb="1">
      <t>チュウ</t>
    </rPh>
    <rPh sb="3" eb="6">
      <t>コウレイカ</t>
    </rPh>
    <rPh sb="6" eb="7">
      <t>リツ</t>
    </rPh>
    <rPh sb="9" eb="12">
      <t>ソウジンコウ</t>
    </rPh>
    <rPh sb="13" eb="14">
      <t>シ</t>
    </rPh>
    <rPh sb="18" eb="21">
      <t>サイイジョウ</t>
    </rPh>
    <rPh sb="22" eb="24">
      <t>ジンコウ</t>
    </rPh>
    <rPh sb="25" eb="27">
      <t>ワリアイ</t>
    </rPh>
    <phoneticPr fontId="2"/>
  </si>
  <si>
    <t>注1　「累計」は、当該年代以上の人数の合計</t>
    <rPh sb="0" eb="1">
      <t>チュウ</t>
    </rPh>
    <rPh sb="4" eb="6">
      <t>ルイケイ</t>
    </rPh>
    <rPh sb="9" eb="11">
      <t>トウガイ</t>
    </rPh>
    <rPh sb="11" eb="13">
      <t>ネンダイ</t>
    </rPh>
    <rPh sb="13" eb="15">
      <t>イジョウ</t>
    </rPh>
    <rPh sb="16" eb="18">
      <t>ニンズウ</t>
    </rPh>
    <rPh sb="19" eb="21">
      <t>ゴウケイ</t>
    </rPh>
    <phoneticPr fontId="2"/>
  </si>
  <si>
    <t>令和8年9月末現在　住民基本台帳人口／世帯数の内訳（地区別／老齢人口）</t>
    <rPh sb="0" eb="1">
      <t>レイ</t>
    </rPh>
    <rPh sb="1" eb="2">
      <t>ワ</t>
    </rPh>
    <rPh sb="3" eb="4">
      <t>ネン</t>
    </rPh>
    <rPh sb="5" eb="6">
      <t>ツキ</t>
    </rPh>
    <rPh sb="6" eb="7">
      <t>スエ</t>
    </rPh>
    <rPh sb="7" eb="9">
      <t>ゲンザイ</t>
    </rPh>
    <rPh sb="10" eb="12">
      <t>ジュウミン</t>
    </rPh>
    <rPh sb="12" eb="14">
      <t>キホン</t>
    </rPh>
    <rPh sb="14" eb="16">
      <t>ダイチョウ</t>
    </rPh>
    <rPh sb="16" eb="18">
      <t>ジンコウ</t>
    </rPh>
    <rPh sb="19" eb="22">
      <t>セタイスウ</t>
    </rPh>
    <rPh sb="23" eb="25">
      <t>ウチワケ</t>
    </rPh>
    <rPh sb="26" eb="28">
      <t>チク</t>
    </rPh>
    <rPh sb="28" eb="29">
      <t>ベツ</t>
    </rPh>
    <rPh sb="30" eb="32">
      <t>ロウレイ</t>
    </rPh>
    <rPh sb="32" eb="3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</si>
</sst>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38" fontId="4" fillId="0" borderId="0" xfId="1" applyFont="1" applyAlignment="1"/>
    <xf numFmtId="38" fontId="5" fillId="0" borderId="0" xfId="1" applyFont="1" applyAlignment="1"/>
    <xf numFmtId="0" fontId="5" fillId="0" borderId="0" xfId="0" applyFont="1"/>
    <xf numFmtId="38" fontId="5" fillId="0" borderId="0" xfId="1" applyFont="1"/>
    <xf numFmtId="38" fontId="5" fillId="0" borderId="0" xfId="1" applyFont="1" applyBorder="1"/>
    <xf numFmtId="38" fontId="5" fillId="0" borderId="0" xfId="1" applyFont="1" applyBorder="1" applyAlignment="1">
      <alignment horizontal="left"/>
    </xf>
    <xf numFmtId="38" fontId="5" fillId="0" borderId="1" xfId="1" applyFont="1" applyBorder="1" applyAlignment="1">
      <alignment horizontal="center"/>
    </xf>
    <xf numFmtId="38" fontId="5" fillId="0" borderId="2" xfId="1" applyFont="1" applyFill="1" applyBorder="1"/>
    <xf numFmtId="38" fontId="5" fillId="0" borderId="1" xfId="1" applyFont="1" applyFill="1" applyBorder="1" applyAlignment="1">
      <alignment horizontal="center"/>
    </xf>
    <xf numFmtId="38" fontId="5" fillId="2" borderId="1" xfId="1" applyFont="1" applyFill="1" applyBorder="1" applyAlignment="1">
      <alignment horizontal="center"/>
    </xf>
    <xf numFmtId="38" fontId="5" fillId="0" borderId="1" xfId="1" applyFont="1" applyBorder="1" applyAlignment="1">
      <alignment horizontal="center" vertical="center"/>
    </xf>
    <xf numFmtId="38" fontId="5" fillId="0" borderId="1" xfId="1" applyFont="1" applyBorder="1"/>
    <xf numFmtId="38" fontId="5" fillId="0" borderId="1" xfId="1" applyFont="1" applyFill="1" applyBorder="1"/>
    <xf numFmtId="38" fontId="5" fillId="2" borderId="1" xfId="1" applyFont="1" applyFill="1" applyBorder="1"/>
    <xf numFmtId="38" fontId="5" fillId="2" borderId="1" xfId="0" applyNumberFormat="1" applyFont="1" applyFill="1" applyBorder="1"/>
    <xf numFmtId="38" fontId="5" fillId="0" borderId="3" xfId="1" applyFont="1" applyBorder="1"/>
    <xf numFmtId="38" fontId="5" fillId="0" borderId="2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176" fontId="5" fillId="0" borderId="4" xfId="0" applyNumberFormat="1" applyFont="1" applyBorder="1"/>
    <xf numFmtId="38" fontId="6" fillId="0" borderId="3" xfId="1" applyFont="1" applyBorder="1" applyAlignment="1">
      <alignment horizontal="center"/>
    </xf>
    <xf numFmtId="38" fontId="5" fillId="2" borderId="2" xfId="1" applyFont="1" applyFill="1" applyBorder="1" applyAlignment="1">
      <alignment horizontal="center"/>
    </xf>
    <xf numFmtId="38" fontId="5" fillId="0" borderId="5" xfId="1" applyFont="1" applyBorder="1"/>
    <xf numFmtId="38" fontId="5" fillId="0" borderId="2" xfId="1" applyFont="1" applyBorder="1" applyAlignment="1"/>
    <xf numFmtId="0" fontId="5" fillId="0" borderId="0" xfId="0" applyFont="1" applyAlignment="1"/>
    <xf numFmtId="38" fontId="4" fillId="0" borderId="3" xfId="1" applyFont="1" applyBorder="1" applyAlignment="1">
      <alignment horizontal="left"/>
    </xf>
    <xf numFmtId="38" fontId="3" fillId="0" borderId="0" xfId="1" applyFont="1" applyAlignment="1">
      <alignment horizontal="left" vertical="center"/>
    </xf>
    <xf numFmtId="38" fontId="5" fillId="0" borderId="0" xfId="1" applyFont="1" applyAlignment="1">
      <alignment vertical="center"/>
    </xf>
    <xf numFmtId="38" fontId="5" fillId="0" borderId="1" xfId="1" applyFont="1" applyBorder="1" applyAlignment="1">
      <alignment horizontal="right"/>
    </xf>
    <xf numFmtId="0" fontId="7" fillId="0" borderId="0" xfId="0" applyFont="1"/>
    <xf numFmtId="10" fontId="5" fillId="0" borderId="0" xfId="2" applyNumberFormat="1" applyFont="1" applyAlignment="1"/>
    <xf numFmtId="0" fontId="5" fillId="0" borderId="4" xfId="0" applyFont="1" applyBorder="1" applyAlignment="1">
      <alignment horizontal="center"/>
    </xf>
    <xf numFmtId="38" fontId="4" fillId="2" borderId="8" xfId="1" applyFont="1" applyFill="1" applyBorder="1" applyAlignment="1">
      <alignment horizontal="center"/>
    </xf>
    <xf numFmtId="38" fontId="4" fillId="2" borderId="9" xfId="1" applyFont="1" applyFill="1" applyBorder="1" applyAlignment="1">
      <alignment horizontal="center"/>
    </xf>
    <xf numFmtId="38" fontId="5" fillId="2" borderId="8" xfId="1" applyFont="1" applyFill="1" applyBorder="1" applyAlignment="1">
      <alignment horizontal="right"/>
    </xf>
    <xf numFmtId="38" fontId="5" fillId="2" borderId="9" xfId="1" applyFont="1" applyFill="1" applyBorder="1" applyAlignment="1">
      <alignment horizontal="right"/>
    </xf>
    <xf numFmtId="38" fontId="5" fillId="2" borderId="6" xfId="1" applyFont="1" applyFill="1" applyBorder="1" applyAlignment="1">
      <alignment horizontal="right"/>
    </xf>
    <xf numFmtId="38" fontId="5" fillId="2" borderId="7" xfId="1" applyFont="1" applyFill="1" applyBorder="1" applyAlignment="1">
      <alignment horizontal="right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view="pageBreakPreview" zoomScaleNormal="100" zoomScaleSheetLayoutView="100" workbookViewId="0">
      <selection activeCell="N20" sqref="N20"/>
    </sheetView>
  </sheetViews>
  <sheetFormatPr defaultColWidth="9" defaultRowHeight="14.25"/>
  <cols>
    <col min="1" max="1" width="17.5" style="3" customWidth="1"/>
    <col min="2" max="3" width="11.875" style="3" customWidth="1"/>
    <col min="4" max="4" width="13.375" style="3" customWidth="1"/>
    <col min="5" max="5" width="11.875" style="3" customWidth="1"/>
    <col min="6" max="6" width="9.375" style="3" customWidth="1"/>
    <col min="7" max="7" width="15.25" style="3" bestFit="1" customWidth="1"/>
    <col min="8" max="8" width="10" style="3" customWidth="1"/>
    <col min="9" max="9" width="8.5" style="3" customWidth="1"/>
    <col min="10" max="10" width="10.25" style="3" bestFit="1" customWidth="1"/>
    <col min="11" max="11" width="9.75" style="3" bestFit="1" customWidth="1"/>
    <col min="12" max="12" width="10" style="3" customWidth="1"/>
    <col min="13" max="13" width="11.875" style="3" customWidth="1"/>
    <col min="14" max="16384" width="9" style="3"/>
  </cols>
  <sheetData>
    <row r="1" spans="1:13" ht="24.75" customHeight="1">
      <c r="A1" s="26" t="s">
        <v>37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</row>
    <row r="2" spans="1:13" ht="24.75" customHeight="1">
      <c r="A2" s="27"/>
      <c r="B2" s="4"/>
      <c r="C2" s="4"/>
      <c r="G2" s="4"/>
      <c r="H2" s="4"/>
      <c r="I2" s="4"/>
      <c r="J2" s="2"/>
      <c r="K2" s="2"/>
      <c r="L2" s="2"/>
      <c r="M2" s="2"/>
    </row>
    <row r="3" spans="1:13" ht="24.75" customHeight="1">
      <c r="A3" s="1"/>
      <c r="B3" s="4"/>
      <c r="C3" s="4"/>
      <c r="D3" s="4"/>
      <c r="E3" s="4"/>
      <c r="F3" s="5"/>
      <c r="G3" s="6" t="s">
        <v>11</v>
      </c>
      <c r="H3" s="5"/>
      <c r="I3" s="5"/>
      <c r="J3" s="5"/>
      <c r="K3" s="5"/>
      <c r="L3" s="5"/>
      <c r="M3" s="5"/>
    </row>
    <row r="4" spans="1:13" ht="24.75" customHeight="1">
      <c r="A4" s="23"/>
      <c r="B4" s="7" t="s">
        <v>0</v>
      </c>
      <c r="C4" s="7" t="s">
        <v>1</v>
      </c>
      <c r="D4" s="7" t="s">
        <v>2</v>
      </c>
      <c r="E4" s="7" t="s">
        <v>3</v>
      </c>
      <c r="F4" s="5"/>
      <c r="G4" s="8"/>
      <c r="H4" s="9" t="s">
        <v>0</v>
      </c>
      <c r="I4" s="10" t="s">
        <v>17</v>
      </c>
      <c r="J4" s="9" t="s">
        <v>1</v>
      </c>
      <c r="K4" s="10" t="s">
        <v>17</v>
      </c>
      <c r="L4" s="9" t="s">
        <v>18</v>
      </c>
      <c r="M4" s="10" t="s">
        <v>17</v>
      </c>
    </row>
    <row r="5" spans="1:13" ht="24.75" customHeight="1">
      <c r="A5" s="11" t="s">
        <v>23</v>
      </c>
      <c r="B5" s="12">
        <f>B22</f>
        <v>7812</v>
      </c>
      <c r="C5" s="12">
        <f>C22</f>
        <v>8424</v>
      </c>
      <c r="D5" s="12">
        <f>SUM(B5:C5)</f>
        <v>16236</v>
      </c>
      <c r="E5" s="12">
        <f>E22</f>
        <v>8330</v>
      </c>
      <c r="F5" s="5"/>
      <c r="G5" s="9" t="s">
        <v>27</v>
      </c>
      <c r="H5" s="13">
        <v>604</v>
      </c>
      <c r="I5" s="14">
        <f>SUM(H5:H13)</f>
        <v>4066</v>
      </c>
      <c r="J5" s="13">
        <v>597</v>
      </c>
      <c r="K5" s="14">
        <f>SUM(J5:J13)</f>
        <v>5264</v>
      </c>
      <c r="L5" s="13">
        <f>SUM(H5+J5)</f>
        <v>1201</v>
      </c>
      <c r="M5" s="15">
        <f>SUM(I5+K5)</f>
        <v>9330</v>
      </c>
    </row>
    <row r="6" spans="1:13" ht="24.75" customHeight="1">
      <c r="A6" s="11" t="s">
        <v>24</v>
      </c>
      <c r="B6" s="12">
        <v>1297</v>
      </c>
      <c r="C6" s="12">
        <v>1453</v>
      </c>
      <c r="D6" s="12">
        <f>SUM(B6:C6)</f>
        <v>2750</v>
      </c>
      <c r="E6" s="12">
        <v>1480</v>
      </c>
      <c r="F6" s="5"/>
      <c r="G6" s="9" t="s">
        <v>28</v>
      </c>
      <c r="H6" s="13">
        <v>721</v>
      </c>
      <c r="I6" s="14">
        <f>SUM(H6:H13)</f>
        <v>3462</v>
      </c>
      <c r="J6" s="13">
        <v>756</v>
      </c>
      <c r="K6" s="14">
        <f>SUM(J6:J13)</f>
        <v>4667</v>
      </c>
      <c r="L6" s="13">
        <f t="shared" ref="L6:L13" si="0">SUM(H6+J6)</f>
        <v>1477</v>
      </c>
      <c r="M6" s="15">
        <f t="shared" ref="M6:M13" si="1">SUM(I6+K6)</f>
        <v>8129</v>
      </c>
    </row>
    <row r="7" spans="1:13" ht="24.75" customHeight="1">
      <c r="A7" s="11" t="s">
        <v>25</v>
      </c>
      <c r="B7" s="12">
        <v>1091</v>
      </c>
      <c r="C7" s="12">
        <v>1153</v>
      </c>
      <c r="D7" s="12">
        <f>SUM(B7:C7)</f>
        <v>2244</v>
      </c>
      <c r="E7" s="12">
        <v>1234</v>
      </c>
      <c r="F7" s="5"/>
      <c r="G7" s="9" t="s">
        <v>29</v>
      </c>
      <c r="H7" s="13">
        <v>796</v>
      </c>
      <c r="I7" s="14">
        <f>SUM(H7:H13)</f>
        <v>2741</v>
      </c>
      <c r="J7" s="13">
        <v>890</v>
      </c>
      <c r="K7" s="14">
        <f>SUM(J7:J13)</f>
        <v>3911</v>
      </c>
      <c r="L7" s="13">
        <f t="shared" si="0"/>
        <v>1686</v>
      </c>
      <c r="M7" s="15">
        <f t="shared" si="1"/>
        <v>6652</v>
      </c>
    </row>
    <row r="8" spans="1:13" ht="24.75" customHeight="1">
      <c r="A8" s="11" t="s">
        <v>12</v>
      </c>
      <c r="B8" s="12">
        <f>SUM(B5:B7)</f>
        <v>10200</v>
      </c>
      <c r="C8" s="12">
        <f>SUM(C5:C7)</f>
        <v>11030</v>
      </c>
      <c r="D8" s="12">
        <f>SUM(D5:D7)</f>
        <v>21230</v>
      </c>
      <c r="E8" s="12">
        <f>SUM(E5:E7)</f>
        <v>11044</v>
      </c>
      <c r="F8" s="5"/>
      <c r="G8" s="9" t="s">
        <v>30</v>
      </c>
      <c r="H8" s="13">
        <v>941</v>
      </c>
      <c r="I8" s="14">
        <f>SUM(H8:H13)</f>
        <v>1945</v>
      </c>
      <c r="J8" s="13">
        <v>1026</v>
      </c>
      <c r="K8" s="14">
        <f>SUM(J8:J13)</f>
        <v>3021</v>
      </c>
      <c r="L8" s="13">
        <f t="shared" si="0"/>
        <v>1967</v>
      </c>
      <c r="M8" s="15">
        <f t="shared" si="1"/>
        <v>4966</v>
      </c>
    </row>
    <row r="9" spans="1:13" ht="24.75" customHeight="1">
      <c r="A9" s="24"/>
      <c r="F9" s="5"/>
      <c r="G9" s="9" t="s">
        <v>31</v>
      </c>
      <c r="H9" s="13">
        <v>428</v>
      </c>
      <c r="I9" s="14">
        <f>SUM(H9:H13)</f>
        <v>1004</v>
      </c>
      <c r="J9" s="13">
        <v>682</v>
      </c>
      <c r="K9" s="14">
        <f>SUM(J9:J13)</f>
        <v>1995</v>
      </c>
      <c r="L9" s="13">
        <f t="shared" si="0"/>
        <v>1110</v>
      </c>
      <c r="M9" s="15">
        <f t="shared" si="1"/>
        <v>2999</v>
      </c>
    </row>
    <row r="10" spans="1:13" ht="24.75" customHeight="1">
      <c r="A10" s="24"/>
      <c r="F10" s="5"/>
      <c r="G10" s="9" t="s">
        <v>32</v>
      </c>
      <c r="H10" s="13">
        <v>347</v>
      </c>
      <c r="I10" s="14">
        <f>SUM(H10:H13)</f>
        <v>576</v>
      </c>
      <c r="J10" s="13">
        <v>659</v>
      </c>
      <c r="K10" s="14">
        <f>SUM(J10:J13)</f>
        <v>1313</v>
      </c>
      <c r="L10" s="13">
        <f t="shared" si="0"/>
        <v>1006</v>
      </c>
      <c r="M10" s="15">
        <f t="shared" si="1"/>
        <v>1889</v>
      </c>
    </row>
    <row r="11" spans="1:13" ht="24.75" customHeight="1">
      <c r="A11" s="25" t="s">
        <v>26</v>
      </c>
      <c r="B11" s="16"/>
      <c r="C11" s="16"/>
      <c r="D11" s="16"/>
      <c r="E11" s="16"/>
      <c r="F11" s="5"/>
      <c r="G11" s="9" t="s">
        <v>33</v>
      </c>
      <c r="H11" s="13">
        <v>178</v>
      </c>
      <c r="I11" s="14">
        <f>SUM(H11:H13)</f>
        <v>229</v>
      </c>
      <c r="J11" s="13">
        <v>462</v>
      </c>
      <c r="K11" s="14">
        <f>SUM(J11:J13)</f>
        <v>654</v>
      </c>
      <c r="L11" s="13">
        <f t="shared" si="0"/>
        <v>640</v>
      </c>
      <c r="M11" s="15">
        <f t="shared" si="1"/>
        <v>883</v>
      </c>
    </row>
    <row r="12" spans="1:13" ht="24.75" customHeight="1">
      <c r="A12" s="17"/>
      <c r="B12" s="7" t="s">
        <v>0</v>
      </c>
      <c r="C12" s="7" t="s">
        <v>1</v>
      </c>
      <c r="D12" s="7" t="s">
        <v>2</v>
      </c>
      <c r="E12" s="7" t="s">
        <v>3</v>
      </c>
      <c r="F12" s="18"/>
      <c r="G12" s="9" t="s">
        <v>34</v>
      </c>
      <c r="H12" s="13">
        <v>47</v>
      </c>
      <c r="I12" s="14">
        <f>SUM(H12:H13)</f>
        <v>51</v>
      </c>
      <c r="J12" s="13">
        <v>171</v>
      </c>
      <c r="K12" s="14">
        <f>SUM(J12:J13)</f>
        <v>192</v>
      </c>
      <c r="L12" s="13">
        <f t="shared" si="0"/>
        <v>218</v>
      </c>
      <c r="M12" s="15">
        <f t="shared" si="1"/>
        <v>243</v>
      </c>
    </row>
    <row r="13" spans="1:13" ht="24.75" customHeight="1">
      <c r="A13" s="11" t="s">
        <v>4</v>
      </c>
      <c r="B13" s="28">
        <v>3093</v>
      </c>
      <c r="C13" s="28">
        <v>3270</v>
      </c>
      <c r="D13" s="28">
        <f t="shared" ref="D13:D21" si="2">SUM(B13:C13)</f>
        <v>6363</v>
      </c>
      <c r="E13" s="28">
        <v>3249</v>
      </c>
      <c r="F13" s="5"/>
      <c r="G13" s="9" t="s">
        <v>16</v>
      </c>
      <c r="H13" s="13">
        <v>4</v>
      </c>
      <c r="I13" s="14">
        <f>SUM(H13)</f>
        <v>4</v>
      </c>
      <c r="J13" s="13">
        <v>21</v>
      </c>
      <c r="K13" s="14">
        <f>SUM(J13)</f>
        <v>21</v>
      </c>
      <c r="L13" s="13">
        <f t="shared" si="0"/>
        <v>25</v>
      </c>
      <c r="M13" s="15">
        <f t="shared" si="1"/>
        <v>25</v>
      </c>
    </row>
    <row r="14" spans="1:13" ht="24.75" customHeight="1">
      <c r="A14" s="11" t="s">
        <v>5</v>
      </c>
      <c r="B14" s="28">
        <v>2146</v>
      </c>
      <c r="C14" s="28">
        <v>2258</v>
      </c>
      <c r="D14" s="28">
        <f t="shared" si="2"/>
        <v>4404</v>
      </c>
      <c r="E14" s="28">
        <v>2154</v>
      </c>
      <c r="F14" s="5"/>
      <c r="G14" s="29" t="s">
        <v>36</v>
      </c>
      <c r="K14" s="31" t="s">
        <v>19</v>
      </c>
      <c r="L14" s="31"/>
      <c r="M14" s="19">
        <f>M6/L20</f>
        <v>0.38290155440414508</v>
      </c>
    </row>
    <row r="15" spans="1:13" ht="24.75" customHeight="1">
      <c r="A15" s="11" t="s">
        <v>6</v>
      </c>
      <c r="B15" s="28">
        <v>486</v>
      </c>
      <c r="C15" s="28">
        <v>539</v>
      </c>
      <c r="D15" s="28">
        <f t="shared" si="2"/>
        <v>1025</v>
      </c>
      <c r="E15" s="28">
        <v>551</v>
      </c>
      <c r="F15" s="5"/>
      <c r="G15" s="29" t="s">
        <v>35</v>
      </c>
    </row>
    <row r="16" spans="1:13" ht="24.75" customHeight="1">
      <c r="A16" s="11" t="s">
        <v>13</v>
      </c>
      <c r="B16" s="28">
        <v>172</v>
      </c>
      <c r="C16" s="28">
        <v>193</v>
      </c>
      <c r="D16" s="28">
        <f t="shared" si="2"/>
        <v>365</v>
      </c>
      <c r="E16" s="28">
        <v>201</v>
      </c>
      <c r="F16" s="5"/>
      <c r="G16" s="20" t="s">
        <v>15</v>
      </c>
      <c r="H16" s="5"/>
      <c r="I16" s="5"/>
      <c r="J16" s="5"/>
      <c r="K16" s="5"/>
      <c r="L16" s="5"/>
      <c r="M16" s="5"/>
    </row>
    <row r="17" spans="1:16" ht="24.75" customHeight="1">
      <c r="A17" s="11" t="s">
        <v>7</v>
      </c>
      <c r="B17" s="28">
        <v>227</v>
      </c>
      <c r="C17" s="28">
        <v>269</v>
      </c>
      <c r="D17" s="28">
        <f t="shared" si="2"/>
        <v>496</v>
      </c>
      <c r="E17" s="28">
        <v>255</v>
      </c>
      <c r="F17" s="5"/>
      <c r="G17" s="21"/>
      <c r="H17" s="32" t="s">
        <v>20</v>
      </c>
      <c r="I17" s="33"/>
      <c r="J17" s="32" t="s">
        <v>21</v>
      </c>
      <c r="K17" s="33"/>
      <c r="L17" s="32" t="s">
        <v>22</v>
      </c>
      <c r="M17" s="33"/>
    </row>
    <row r="18" spans="1:16" ht="24.75" customHeight="1">
      <c r="A18" s="11" t="s">
        <v>8</v>
      </c>
      <c r="B18" s="28">
        <v>402</v>
      </c>
      <c r="C18" s="28">
        <v>407</v>
      </c>
      <c r="D18" s="28">
        <f>SUM(B18:C18)</f>
        <v>809</v>
      </c>
      <c r="E18" s="28">
        <v>410</v>
      </c>
      <c r="F18" s="22"/>
      <c r="G18" s="10" t="s">
        <v>0</v>
      </c>
      <c r="H18" s="34">
        <v>9757</v>
      </c>
      <c r="I18" s="35"/>
      <c r="J18" s="34">
        <v>443</v>
      </c>
      <c r="K18" s="35"/>
      <c r="L18" s="34">
        <f>SUM(H18:K18)</f>
        <v>10200</v>
      </c>
      <c r="M18" s="35"/>
    </row>
    <row r="19" spans="1:16" ht="24.75" customHeight="1">
      <c r="A19" s="11" t="s">
        <v>9</v>
      </c>
      <c r="B19" s="28">
        <v>608</v>
      </c>
      <c r="C19" s="28">
        <v>724</v>
      </c>
      <c r="D19" s="28">
        <f t="shared" si="2"/>
        <v>1332</v>
      </c>
      <c r="E19" s="28">
        <v>735</v>
      </c>
      <c r="F19" s="22"/>
      <c r="G19" s="10" t="s">
        <v>1</v>
      </c>
      <c r="H19" s="34">
        <v>10303</v>
      </c>
      <c r="I19" s="35"/>
      <c r="J19" s="34">
        <v>727</v>
      </c>
      <c r="K19" s="35"/>
      <c r="L19" s="34">
        <f>SUM(H19:K19)</f>
        <v>11030</v>
      </c>
      <c r="M19" s="35"/>
    </row>
    <row r="20" spans="1:16" ht="24.75" customHeight="1">
      <c r="A20" s="11" t="s">
        <v>14</v>
      </c>
      <c r="B20" s="28">
        <v>391</v>
      </c>
      <c r="C20" s="28">
        <v>443</v>
      </c>
      <c r="D20" s="28">
        <f t="shared" si="2"/>
        <v>834</v>
      </c>
      <c r="E20" s="28">
        <v>441</v>
      </c>
      <c r="F20" s="22"/>
      <c r="G20" s="10" t="s">
        <v>2</v>
      </c>
      <c r="H20" s="34">
        <f>SUM(H18:I19)</f>
        <v>20060</v>
      </c>
      <c r="I20" s="35"/>
      <c r="J20" s="34">
        <f>SUM(J18:K19)</f>
        <v>1170</v>
      </c>
      <c r="K20" s="35"/>
      <c r="L20" s="34">
        <f>SUM(H20:K20)</f>
        <v>21230</v>
      </c>
      <c r="M20" s="35"/>
    </row>
    <row r="21" spans="1:16" ht="24.75" customHeight="1">
      <c r="A21" s="11" t="s">
        <v>10</v>
      </c>
      <c r="B21" s="28">
        <v>287</v>
      </c>
      <c r="C21" s="28">
        <v>321</v>
      </c>
      <c r="D21" s="28">
        <f t="shared" si="2"/>
        <v>608</v>
      </c>
      <c r="E21" s="28">
        <v>334</v>
      </c>
      <c r="F21" s="5"/>
      <c r="G21" s="10" t="s">
        <v>3</v>
      </c>
      <c r="H21" s="36"/>
      <c r="I21" s="37"/>
      <c r="J21" s="36"/>
      <c r="K21" s="37"/>
      <c r="L21" s="34">
        <f>E8</f>
        <v>11044</v>
      </c>
      <c r="M21" s="35"/>
    </row>
    <row r="22" spans="1:16" ht="24.75" customHeight="1">
      <c r="A22" s="11" t="s">
        <v>2</v>
      </c>
      <c r="B22" s="28">
        <f>SUM(B13:B21)</f>
        <v>7812</v>
      </c>
      <c r="C22" s="28">
        <f>SUM(C13:C21)</f>
        <v>8424</v>
      </c>
      <c r="D22" s="28">
        <f>SUM(D13:D21)</f>
        <v>16236</v>
      </c>
      <c r="E22" s="28">
        <f>SUM(E13:E21)</f>
        <v>8330</v>
      </c>
      <c r="F22" s="5"/>
    </row>
    <row r="23" spans="1:16" ht="24.75" customHeight="1">
      <c r="P23" s="30"/>
    </row>
  </sheetData>
  <mergeCells count="16">
    <mergeCell ref="H21:I21"/>
    <mergeCell ref="J21:K21"/>
    <mergeCell ref="L21:M21"/>
    <mergeCell ref="H19:I19"/>
    <mergeCell ref="J19:K19"/>
    <mergeCell ref="L19:M19"/>
    <mergeCell ref="H20:I20"/>
    <mergeCell ref="J20:K20"/>
    <mergeCell ref="L20:M20"/>
    <mergeCell ref="K14:L14"/>
    <mergeCell ref="H17:I17"/>
    <mergeCell ref="J17:K17"/>
    <mergeCell ref="L17:M17"/>
    <mergeCell ref="H18:I18"/>
    <mergeCell ref="J18:K18"/>
    <mergeCell ref="L18:M18"/>
  </mergeCells>
  <phoneticPr fontId="2"/>
  <pageMargins left="0.59055118110236227" right="0.19685039370078741" top="0.59055118110236227" bottom="0.59055118110236227" header="0.51181102362204722" footer="0.51181102362204722"/>
  <pageSetup paperSize="9" scale="90" orientation="landscape" r:id="rId1"/>
  <headerFooter alignWithMargins="0"/>
  <ignoredErrors>
    <ignoredError sqref="I6:I10 K6:K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毎月の老齢人口</vt:lpstr>
      <vt:lpstr>毎月の老齢人口!Print_Area</vt:lpstr>
    </vt:vector>
  </TitlesOfParts>
  <Company>市民課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豊後高田市役所</dc:creator>
  <cp:lastModifiedBy>20901215</cp:lastModifiedBy>
  <cp:lastPrinted>2025-01-31T09:33:10Z</cp:lastPrinted>
  <dcterms:created xsi:type="dcterms:W3CDTF">2002-01-06T23:45:32Z</dcterms:created>
  <dcterms:modified xsi:type="dcterms:W3CDTF">2026-10-02T00:03:50Z</dcterms:modified>
</cp:coreProperties>
</file>