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0901215\Downloads\"/>
    </mc:Choice>
  </mc:AlternateContent>
  <bookViews>
    <workbookView xWindow="0" yWindow="0" windowWidth="28800" windowHeight="12450" tabRatio="709"/>
  </bookViews>
  <sheets>
    <sheet name="毎月の老齢人口" sheetId="6" r:id="rId1"/>
  </sheets>
  <definedNames>
    <definedName name="_xlnm.Print_Area" localSheetId="0">毎月の老齢人口!$A$1:$M$22</definedName>
  </definedNames>
  <calcPr calcId="162913"/>
</workbook>
</file>

<file path=xl/calcChain.xml><?xml version="1.0" encoding="utf-8"?>
<calcChain xmlns="http://schemas.openxmlformats.org/spreadsheetml/2006/main">
  <c r="I5" i="6" l="1"/>
  <c r="D7" i="6" l="1"/>
  <c r="D6" i="6"/>
  <c r="J20" i="6" l="1"/>
  <c r="H20" i="6"/>
  <c r="L20" i="6" l="1"/>
  <c r="E22" i="6"/>
  <c r="E5" i="6" s="1"/>
  <c r="D14" i="6" l="1"/>
  <c r="D13" i="6"/>
  <c r="E8" i="6"/>
  <c r="L21" i="6" s="1"/>
  <c r="I6" i="6"/>
  <c r="D19" i="6"/>
  <c r="D18" i="6"/>
  <c r="I12" i="6"/>
  <c r="D21" i="6"/>
  <c r="D20" i="6"/>
  <c r="D17" i="6"/>
  <c r="D15" i="6"/>
  <c r="D16" i="6"/>
  <c r="I11" i="6"/>
  <c r="K5" i="6"/>
  <c r="M5" i="6" s="1"/>
  <c r="L5" i="6"/>
  <c r="K6" i="6"/>
  <c r="L6" i="6"/>
  <c r="I7" i="6"/>
  <c r="K7" i="6"/>
  <c r="L7" i="6"/>
  <c r="I8" i="6"/>
  <c r="K8" i="6"/>
  <c r="L8" i="6"/>
  <c r="I9" i="6"/>
  <c r="K9" i="6"/>
  <c r="L9" i="6"/>
  <c r="I10" i="6"/>
  <c r="K10" i="6"/>
  <c r="L10" i="6"/>
  <c r="K11" i="6"/>
  <c r="L11" i="6"/>
  <c r="K12" i="6"/>
  <c r="L12" i="6"/>
  <c r="I13" i="6"/>
  <c r="K13" i="6"/>
  <c r="L13" i="6"/>
  <c r="L19" i="6"/>
  <c r="B22" i="6"/>
  <c r="B5" i="6" s="1"/>
  <c r="B8" i="6" s="1"/>
  <c r="C22" i="6"/>
  <c r="C5" i="6" s="1"/>
  <c r="L18" i="6"/>
  <c r="M12" i="6" l="1"/>
  <c r="M13" i="6"/>
  <c r="D22" i="6"/>
  <c r="M11" i="6"/>
  <c r="M7" i="6"/>
  <c r="M9" i="6"/>
  <c r="M8" i="6"/>
  <c r="M6" i="6"/>
  <c r="M14" i="6" s="1"/>
  <c r="M10" i="6"/>
  <c r="D5" i="6"/>
  <c r="D8" i="6" s="1"/>
  <c r="C8" i="6"/>
</calcChain>
</file>

<file path=xl/sharedStrings.xml><?xml version="1.0" encoding="utf-8"?>
<sst xmlns="http://schemas.openxmlformats.org/spreadsheetml/2006/main" count="51" uniqueCount="38">
  <si>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</si>
  <si>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</si>
  <si>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</si>
  <si>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世帯数</t>
    <rPh sb="0" eb="3">
      <t>セタイスウ</t>
    </rPh>
    <phoneticPr fontId="2"/>
  </si>
  <si>
    <t>高田地区</t>
    <rPh sb="0" eb="2">
      <t>タカダ</t>
    </rPh>
    <rPh sb="2" eb="4">
      <t>チク</t>
    </rPh>
    <phoneticPr fontId="2"/>
  </si>
  <si>
    <t>玉津地区</t>
    <rPh sb="0" eb="2">
      <t>タマツ</t>
    </rPh>
    <rPh sb="2" eb="4">
      <t>チク</t>
    </rPh>
    <phoneticPr fontId="2"/>
  </si>
  <si>
    <t>河内地区</t>
    <rPh sb="0" eb="2">
      <t>カワチ</t>
    </rPh>
    <rPh sb="2" eb="4">
      <t>チク</t>
    </rPh>
    <phoneticPr fontId="2"/>
  </si>
  <si>
    <t>西都甲地区</t>
    <rPh sb="0" eb="1">
      <t>ニシ</t>
    </rPh>
    <rPh sb="1" eb="2">
      <t>ミヤコ</t>
    </rPh>
    <rPh sb="2" eb="3">
      <t>コウ</t>
    </rPh>
    <rPh sb="3" eb="5">
      <t>チク</t>
    </rPh>
    <phoneticPr fontId="2"/>
  </si>
  <si>
    <t>草地地区</t>
    <rPh sb="0" eb="1">
      <t>クサ</t>
    </rPh>
    <rPh sb="1" eb="2">
      <t>ジ</t>
    </rPh>
    <rPh sb="2" eb="4">
      <t>チク</t>
    </rPh>
    <phoneticPr fontId="2"/>
  </si>
  <si>
    <t>呉崎地区</t>
    <rPh sb="0" eb="1">
      <t>クレ</t>
    </rPh>
    <rPh sb="1" eb="2">
      <t>サキ</t>
    </rPh>
    <rPh sb="2" eb="4">
      <t>チク</t>
    </rPh>
    <phoneticPr fontId="2"/>
  </si>
  <si>
    <t>水崎地区</t>
    <rPh sb="0" eb="1">
      <t>ミズ</t>
    </rPh>
    <rPh sb="1" eb="2">
      <t>サキ</t>
    </rPh>
    <rPh sb="2" eb="4">
      <t>チク</t>
    </rPh>
    <phoneticPr fontId="2"/>
  </si>
  <si>
    <t>老齢人口</t>
    <rPh sb="0" eb="2">
      <t>ロウレイ</t>
    </rPh>
    <rPh sb="2" eb="4">
      <t>ジンコウ</t>
    </rPh>
    <phoneticPr fontId="2"/>
  </si>
  <si>
    <t>合　計</t>
    <rPh sb="0" eb="1">
      <t>ゴウ</t>
    </rPh>
    <rPh sb="2" eb="3">
      <t>ケイ</t>
    </rPh>
    <phoneticPr fontId="2"/>
  </si>
  <si>
    <t>東都甲地区</t>
    <rPh sb="0" eb="1">
      <t>ヒガシ</t>
    </rPh>
    <rPh sb="1" eb="2">
      <t>ト</t>
    </rPh>
    <rPh sb="2" eb="3">
      <t>コウ</t>
    </rPh>
    <rPh sb="3" eb="5">
      <t>チク</t>
    </rPh>
    <phoneticPr fontId="2"/>
  </si>
  <si>
    <t>田染地区</t>
    <rPh sb="0" eb="1">
      <t>タ</t>
    </rPh>
    <rPh sb="1" eb="2">
      <t>ソメ</t>
    </rPh>
    <rPh sb="2" eb="4">
      <t>チク</t>
    </rPh>
    <phoneticPr fontId="2"/>
  </si>
  <si>
    <t>総人口</t>
    <rPh sb="0" eb="3">
      <t>ソウジンコウ</t>
    </rPh>
    <phoneticPr fontId="2"/>
  </si>
  <si>
    <t>100才以上</t>
    <rPh sb="3" eb="6">
      <t>サイイジョウ</t>
    </rPh>
    <phoneticPr fontId="2"/>
  </si>
  <si>
    <t>累計</t>
    <rPh sb="0" eb="2">
      <t>ルイケイ</t>
    </rPh>
    <phoneticPr fontId="2"/>
  </si>
  <si>
    <t>合計</t>
    <rPh sb="0" eb="1">
      <t>ゴウ</t>
    </rPh>
    <rPh sb="1" eb="2">
      <t>ケイ</t>
    </rPh>
    <phoneticPr fontId="2"/>
  </si>
  <si>
    <t>＊高齢化率</t>
    <rPh sb="1" eb="4">
      <t>コウレイカ</t>
    </rPh>
    <rPh sb="4" eb="5">
      <t>リツ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</si>
  <si>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</si>
  <si>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</si>
  <si>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合　計</t>
    <rPh sb="0" eb="1">
      <t>ア</t>
    </rPh>
    <rPh sb="2" eb="3">
      <t>ケイ</t>
    </rPh>
    <phoneticPr fontId="2"/>
  </si>
  <si>
    <t>旧豊後高田市</t>
    <rPh sb="0" eb="1">
      <t>キュウ</t>
    </rPh>
    <rPh sb="1" eb="6">
      <t>ブンゴタカダシ</t>
    </rPh>
    <phoneticPr fontId="2"/>
  </si>
  <si>
    <t>旧真玉町</t>
    <rPh sb="0" eb="1">
      <t>キュウ</t>
    </rPh>
    <rPh sb="1" eb="2">
      <t>マコト</t>
    </rPh>
    <rPh sb="2" eb="3">
      <t>タマ</t>
    </rPh>
    <rPh sb="3" eb="4">
      <t>チョウ</t>
    </rPh>
    <phoneticPr fontId="2"/>
  </si>
  <si>
    <t>旧香々地町</t>
    <rPh sb="0" eb="1">
      <t>キュウ</t>
    </rPh>
    <rPh sb="1" eb="4">
      <t>カカヂ</t>
    </rPh>
    <rPh sb="4" eb="5">
      <t>チョウ</t>
    </rPh>
    <phoneticPr fontId="2"/>
  </si>
  <si>
    <t>（旧豊後高田市の内訳）</t>
    <rPh sb="1" eb="2">
      <t>キュウ</t>
    </rPh>
    <rPh sb="2" eb="4">
      <t>ブンゴ</t>
    </rPh>
    <rPh sb="4" eb="6">
      <t>タカダ</t>
    </rPh>
    <rPh sb="6" eb="7">
      <t>シ</t>
    </rPh>
    <rPh sb="8" eb="10">
      <t>ウチワケ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</si>
  <si>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</si>
  <si>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</si>
  <si>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</si>
  <si>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</si>
  <si>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</si>
  <si>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</si>
  <si>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</si>
  <si>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</si>
  <si>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注2　高齢化率は、総人口に占める65歳以上の人口の割合</t>
    <rPh sb="0" eb="1">
      <t>チュウ</t>
    </rPh>
    <rPh sb="3" eb="6">
      <t>コウレイカ</t>
    </rPh>
    <rPh sb="6" eb="7">
      <t>リツ</t>
    </rPh>
    <rPh sb="9" eb="12">
      <t>ソウジンコウ</t>
    </rPh>
    <rPh sb="13" eb="14">
      <t>シ</t>
    </rPh>
    <rPh sb="18" eb="21">
      <t>サイイジョウ</t>
    </rPh>
    <rPh sb="22" eb="24">
      <t>ジンコウ</t>
    </rPh>
    <rPh sb="25" eb="27">
      <t>ワリアイ</t>
    </rPh>
    <phoneticPr fontId="2"/>
  </si>
  <si>
    <t>注1　「累計」は、当該年代以上の人数の合計</t>
    <rPh sb="0" eb="1">
      <t>チュウ</t>
    </rPh>
    <rPh sb="4" eb="6">
      <t>ルイケイ</t>
    </rPh>
    <rPh sb="9" eb="11">
      <t>トウガイ</t>
    </rPh>
    <rPh sb="11" eb="13">
      <t>ネンダイ</t>
    </rPh>
    <rPh sb="13" eb="15">
      <t>イジョウ</t>
    </rPh>
    <rPh sb="16" eb="18">
      <t>ニンズウ</t>
    </rPh>
    <rPh sb="19" eb="21">
      <t>ゴウケイ</t>
    </rPh>
    <phoneticPr fontId="2"/>
  </si>
  <si>
    <t>令和8年4月末現在　住民基本台帳人口／世帯数の内訳（地区別／老齢人口）</t>
    <rPh sb="0" eb="1">
      <t>レイ</t>
    </rPh>
    <rPh sb="1" eb="2">
      <t>ワ</t>
    </rPh>
    <rPh sb="3" eb="4">
      <t>ネン</t>
    </rPh>
    <rPh sb="5" eb="6">
      <t>ツキ</t>
    </rPh>
    <rPh sb="6" eb="7">
      <t>スエ</t>
    </rPh>
    <rPh sb="7" eb="9">
      <t>ゲンザイ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2">
      <t>セタイスウ</t>
    </rPh>
    <rPh sb="23" eb="25">
      <t>ウチワケ</t>
    </rPh>
    <rPh sb="26" eb="28">
      <t>チク</t>
    </rPh>
    <rPh sb="28" eb="29">
      <t>ベツ</t>
    </rPh>
    <rPh sb="30" eb="32">
      <t>ロウレイ</t>
    </rPh>
    <rPh sb="32" eb="34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</si>
</sst>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indexed="1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38" fontId="4" fillId="0" borderId="0" xfId="1" applyFont="1" applyAlignment="1"/>
    <xf numFmtId="38" fontId="5" fillId="0" borderId="0" xfId="1" applyFont="1" applyAlignment="1"/>
    <xf numFmtId="0" fontId="5" fillId="0" borderId="0" xfId="0" applyFont="1"/>
    <xf numFmtId="38" fontId="5" fillId="0" borderId="0" xfId="1" applyFont="1"/>
    <xf numFmtId="38" fontId="5" fillId="0" borderId="0" xfId="1" applyFont="1" applyBorder="1"/>
    <xf numFmtId="38" fontId="5" fillId="0" borderId="0" xfId="1" applyFont="1" applyBorder="1" applyAlignment="1">
      <alignment horizontal="left"/>
    </xf>
    <xf numFmtId="38" fontId="5" fillId="0" borderId="1" xfId="1" applyFont="1" applyBorder="1" applyAlignment="1">
      <alignment horizontal="center"/>
    </xf>
    <xf numFmtId="38" fontId="5" fillId="0" borderId="2" xfId="1" applyFont="1" applyFill="1" applyBorder="1"/>
    <xf numFmtId="38" fontId="5" fillId="0" borderId="1" xfId="1" applyFont="1" applyFill="1" applyBorder="1" applyAlignment="1">
      <alignment horizontal="center"/>
    </xf>
    <xf numFmtId="38" fontId="5" fillId="2" borderId="1" xfId="1" applyFont="1" applyFill="1" applyBorder="1" applyAlignment="1">
      <alignment horizont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Border="1"/>
    <xf numFmtId="38" fontId="5" fillId="0" borderId="1" xfId="1" applyFont="1" applyFill="1" applyBorder="1"/>
    <xf numFmtId="38" fontId="5" fillId="2" borderId="1" xfId="1" applyFont="1" applyFill="1" applyBorder="1"/>
    <xf numFmtId="38" fontId="5" fillId="2" borderId="1" xfId="0" applyNumberFormat="1" applyFont="1" applyFill="1" applyBorder="1"/>
    <xf numFmtId="38" fontId="5" fillId="0" borderId="3" xfId="1" applyFont="1" applyBorder="1"/>
    <xf numFmtId="38" fontId="5" fillId="0" borderId="2" xfId="1" applyFont="1" applyBorder="1" applyAlignment="1">
      <alignment vertical="center"/>
    </xf>
    <xf numFmtId="38" fontId="5" fillId="0" borderId="0" xfId="1" applyFont="1" applyBorder="1" applyAlignment="1">
      <alignment horizontal="center"/>
    </xf>
    <xf numFmtId="176" fontId="5" fillId="0" borderId="4" xfId="0" applyNumberFormat="1" applyFont="1" applyBorder="1"/>
    <xf numFmtId="38" fontId="6" fillId="0" borderId="3" xfId="1" applyFont="1" applyBorder="1" applyAlignment="1">
      <alignment horizontal="center"/>
    </xf>
    <xf numFmtId="38" fontId="5" fillId="2" borderId="2" xfId="1" applyFont="1" applyFill="1" applyBorder="1" applyAlignment="1">
      <alignment horizontal="center"/>
    </xf>
    <xf numFmtId="38" fontId="5" fillId="0" borderId="5" xfId="1" applyFont="1" applyBorder="1"/>
    <xf numFmtId="38" fontId="5" fillId="0" borderId="2" xfId="1" applyFont="1" applyBorder="1" applyAlignment="1"/>
    <xf numFmtId="0" fontId="5" fillId="0" borderId="0" xfId="0" applyFont="1" applyAlignment="1"/>
    <xf numFmtId="38" fontId="4" fillId="0" borderId="3" xfId="1" applyFont="1" applyBorder="1" applyAlignment="1">
      <alignment horizontal="left"/>
    </xf>
    <xf numFmtId="38" fontId="3" fillId="0" borderId="0" xfId="1" applyFont="1" applyAlignment="1">
      <alignment horizontal="left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right"/>
    </xf>
    <xf numFmtId="0" fontId="7" fillId="0" borderId="0" xfId="0" applyFont="1"/>
    <xf numFmtId="10" fontId="5" fillId="0" borderId="0" xfId="2" applyNumberFormat="1" applyFont="1" applyAlignment="1"/>
    <xf numFmtId="38" fontId="5" fillId="2" borderId="6" xfId="1" applyFont="1" applyFill="1" applyBorder="1" applyAlignment="1">
      <alignment horizontal="right"/>
    </xf>
    <xf numFmtId="38" fontId="5" fillId="2" borderId="7" xfId="1" applyFont="1" applyFill="1" applyBorder="1" applyAlignment="1">
      <alignment horizontal="right"/>
    </xf>
    <xf numFmtId="38" fontId="5" fillId="2" borderId="8" xfId="1" applyFont="1" applyFill="1" applyBorder="1" applyAlignment="1">
      <alignment horizontal="right"/>
    </xf>
    <xf numFmtId="38" fontId="5" fillId="2" borderId="9" xfId="1" applyFont="1" applyFill="1" applyBorder="1" applyAlignment="1">
      <alignment horizontal="right"/>
    </xf>
    <xf numFmtId="0" fontId="5" fillId="0" borderId="4" xfId="0" applyFont="1" applyBorder="1" applyAlignment="1">
      <alignment horizontal="center"/>
    </xf>
    <xf numFmtId="38" fontId="4" fillId="2" borderId="8" xfId="1" applyFont="1" applyFill="1" applyBorder="1" applyAlignment="1">
      <alignment horizontal="center"/>
    </xf>
    <xf numFmtId="38" fontId="4" fillId="2" borderId="9" xfId="1" applyFont="1" applyFill="1" applyBorder="1" applyAlignment="1">
      <alignment horizont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view="pageBreakPreview" zoomScaleNormal="100" zoomScaleSheetLayoutView="100" workbookViewId="0">
      <selection activeCell="O16" sqref="O16"/>
    </sheetView>
  </sheetViews>
  <sheetFormatPr defaultColWidth="9" defaultRowHeight="14.25"/>
  <cols>
    <col min="1" max="1" width="17.5" style="3" customWidth="1"/>
    <col min="2" max="3" width="11.875" style="3" customWidth="1"/>
    <col min="4" max="4" width="13.375" style="3" customWidth="1"/>
    <col min="5" max="5" width="11.875" style="3" customWidth="1"/>
    <col min="6" max="6" width="9.375" style="3" customWidth="1"/>
    <col min="7" max="7" width="15.25" style="3" bestFit="1" customWidth="1"/>
    <col min="8" max="8" width="10" style="3" customWidth="1"/>
    <col min="9" max="9" width="8.5" style="3" customWidth="1"/>
    <col min="10" max="10" width="10.25" style="3" bestFit="1" customWidth="1"/>
    <col min="11" max="11" width="9.75" style="3" bestFit="1" customWidth="1"/>
    <col min="12" max="12" width="10" style="3" customWidth="1"/>
    <col min="13" max="13" width="11.875" style="3" customWidth="1"/>
    <col min="14" max="16384" width="9" style="3"/>
  </cols>
  <sheetData>
    <row r="1" spans="1:13" ht="24.75" customHeight="1">
      <c r="A1" s="26" t="s">
        <v>37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</row>
    <row r="2" spans="1:13" ht="24.75" customHeight="1">
      <c r="A2" s="27"/>
      <c r="B2" s="4"/>
      <c r="C2" s="4"/>
      <c r="G2" s="4"/>
      <c r="H2" s="4"/>
      <c r="I2" s="4"/>
      <c r="J2" s="2"/>
      <c r="K2" s="2"/>
      <c r="L2" s="2"/>
      <c r="M2" s="2"/>
    </row>
    <row r="3" spans="1:13" ht="24.75" customHeight="1">
      <c r="A3" s="1"/>
      <c r="B3" s="4"/>
      <c r="C3" s="4"/>
      <c r="D3" s="4"/>
      <c r="E3" s="4"/>
      <c r="F3" s="5"/>
      <c r="G3" s="6" t="s">
        <v>11</v>
      </c>
      <c r="H3" s="5"/>
      <c r="I3" s="5"/>
      <c r="J3" s="5"/>
      <c r="K3" s="5"/>
      <c r="L3" s="5"/>
      <c r="M3" s="5"/>
    </row>
    <row r="4" spans="1:13" ht="24.75" customHeight="1">
      <c r="A4" s="23"/>
      <c r="B4" s="7" t="s">
        <v>0</v>
      </c>
      <c r="C4" s="7" t="s">
        <v>1</v>
      </c>
      <c r="D4" s="7" t="s">
        <v>2</v>
      </c>
      <c r="E4" s="7" t="s">
        <v>3</v>
      </c>
      <c r="F4" s="5"/>
      <c r="G4" s="8"/>
      <c r="H4" s="9" t="s">
        <v>0</v>
      </c>
      <c r="I4" s="10" t="s">
        <v>17</v>
      </c>
      <c r="J4" s="9" t="s">
        <v>1</v>
      </c>
      <c r="K4" s="10" t="s">
        <v>17</v>
      </c>
      <c r="L4" s="9" t="s">
        <v>18</v>
      </c>
      <c r="M4" s="10" t="s">
        <v>17</v>
      </c>
    </row>
    <row r="5" spans="1:13" ht="24.75" customHeight="1">
      <c r="A5" s="11" t="s">
        <v>23</v>
      </c>
      <c r="B5" s="12">
        <f>B22</f>
        <v>7868</v>
      </c>
      <c r="C5" s="12">
        <f>C22</f>
        <v>8497</v>
      </c>
      <c r="D5" s="12">
        <f>SUM(B5:C5)</f>
        <v>16365</v>
      </c>
      <c r="E5" s="12">
        <f>E22</f>
        <v>8349</v>
      </c>
      <c r="F5" s="5"/>
      <c r="G5" s="9" t="s">
        <v>27</v>
      </c>
      <c r="H5" s="13">
        <v>631</v>
      </c>
      <c r="I5" s="14">
        <f>SUM(H5:H13)</f>
        <v>4111</v>
      </c>
      <c r="J5" s="13">
        <v>615</v>
      </c>
      <c r="K5" s="14">
        <f>SUM(J5:J13)</f>
        <v>5310</v>
      </c>
      <c r="L5" s="13">
        <f>SUM(H5+J5)</f>
        <v>1246</v>
      </c>
      <c r="M5" s="15">
        <f>SUM(I5+K5)</f>
        <v>9421</v>
      </c>
    </row>
    <row r="6" spans="1:13" ht="24.75" customHeight="1">
      <c r="A6" s="11" t="s">
        <v>24</v>
      </c>
      <c r="B6" s="12">
        <v>1311</v>
      </c>
      <c r="C6" s="12">
        <v>1476</v>
      </c>
      <c r="D6" s="12">
        <f>SUM(B6:C6)</f>
        <v>2787</v>
      </c>
      <c r="E6" s="12">
        <v>1490</v>
      </c>
      <c r="F6" s="5"/>
      <c r="G6" s="9" t="s">
        <v>28</v>
      </c>
      <c r="H6" s="13">
        <v>708</v>
      </c>
      <c r="I6" s="14">
        <f>SUM(H6:H13)</f>
        <v>3480</v>
      </c>
      <c r="J6" s="13">
        <v>775</v>
      </c>
      <c r="K6" s="14">
        <f>SUM(J6:J13)</f>
        <v>4695</v>
      </c>
      <c r="L6" s="13">
        <f t="shared" ref="L6:L13" si="0">SUM(H6+J6)</f>
        <v>1483</v>
      </c>
      <c r="M6" s="15">
        <f t="shared" ref="M6:M13" si="1">SUM(I6+K6)</f>
        <v>8175</v>
      </c>
    </row>
    <row r="7" spans="1:13" ht="24.75" customHeight="1">
      <c r="A7" s="11" t="s">
        <v>25</v>
      </c>
      <c r="B7" s="12">
        <v>1100</v>
      </c>
      <c r="C7" s="12">
        <v>1172</v>
      </c>
      <c r="D7" s="12">
        <f>SUM(B7:C7)</f>
        <v>2272</v>
      </c>
      <c r="E7" s="12">
        <v>1251</v>
      </c>
      <c r="F7" s="5"/>
      <c r="G7" s="9" t="s">
        <v>29</v>
      </c>
      <c r="H7" s="13">
        <v>845</v>
      </c>
      <c r="I7" s="14">
        <f>SUM(H7:H13)</f>
        <v>2772</v>
      </c>
      <c r="J7" s="13">
        <v>895</v>
      </c>
      <c r="K7" s="14">
        <f>SUM(J7:J13)</f>
        <v>3920</v>
      </c>
      <c r="L7" s="13">
        <f t="shared" si="0"/>
        <v>1740</v>
      </c>
      <c r="M7" s="15">
        <f t="shared" si="1"/>
        <v>6692</v>
      </c>
    </row>
    <row r="8" spans="1:13" ht="24.75" customHeight="1">
      <c r="A8" s="11" t="s">
        <v>12</v>
      </c>
      <c r="B8" s="12">
        <f>SUM(B5:B7)</f>
        <v>10279</v>
      </c>
      <c r="C8" s="12">
        <f>SUM(C5:C7)</f>
        <v>11145</v>
      </c>
      <c r="D8" s="12">
        <f>SUM(D5:D7)</f>
        <v>21424</v>
      </c>
      <c r="E8" s="12">
        <f>SUM(E5:E7)</f>
        <v>11090</v>
      </c>
      <c r="F8" s="5"/>
      <c r="G8" s="9" t="s">
        <v>30</v>
      </c>
      <c r="H8" s="13">
        <v>923</v>
      </c>
      <c r="I8" s="14">
        <f>SUM(H8:H13)</f>
        <v>1927</v>
      </c>
      <c r="J8" s="13">
        <v>1002</v>
      </c>
      <c r="K8" s="14">
        <f>SUM(J8:J13)</f>
        <v>3025</v>
      </c>
      <c r="L8" s="13">
        <f t="shared" si="0"/>
        <v>1925</v>
      </c>
      <c r="M8" s="15">
        <f t="shared" si="1"/>
        <v>4952</v>
      </c>
    </row>
    <row r="9" spans="1:13" ht="24.75" customHeight="1">
      <c r="A9" s="24"/>
      <c r="F9" s="5"/>
      <c r="G9" s="9" t="s">
        <v>31</v>
      </c>
      <c r="H9" s="13">
        <v>440</v>
      </c>
      <c r="I9" s="14">
        <f>SUM(H9:H13)</f>
        <v>1004</v>
      </c>
      <c r="J9" s="13">
        <v>699</v>
      </c>
      <c r="K9" s="14">
        <f>SUM(J9:J13)</f>
        <v>2023</v>
      </c>
      <c r="L9" s="13">
        <f t="shared" si="0"/>
        <v>1139</v>
      </c>
      <c r="M9" s="15">
        <f t="shared" si="1"/>
        <v>3027</v>
      </c>
    </row>
    <row r="10" spans="1:13" ht="24.75" customHeight="1">
      <c r="A10" s="24"/>
      <c r="F10" s="5"/>
      <c r="G10" s="9" t="s">
        <v>32</v>
      </c>
      <c r="H10" s="13">
        <v>328</v>
      </c>
      <c r="I10" s="14">
        <f>SUM(H10:H13)</f>
        <v>564</v>
      </c>
      <c r="J10" s="13">
        <v>668</v>
      </c>
      <c r="K10" s="14">
        <f>SUM(J10:J13)</f>
        <v>1324</v>
      </c>
      <c r="L10" s="13">
        <f t="shared" si="0"/>
        <v>996</v>
      </c>
      <c r="M10" s="15">
        <f t="shared" si="1"/>
        <v>1888</v>
      </c>
    </row>
    <row r="11" spans="1:13" ht="24.75" customHeight="1">
      <c r="A11" s="25" t="s">
        <v>26</v>
      </c>
      <c r="B11" s="16"/>
      <c r="C11" s="16"/>
      <c r="D11" s="16"/>
      <c r="E11" s="16"/>
      <c r="F11" s="5"/>
      <c r="G11" s="9" t="s">
        <v>33</v>
      </c>
      <c r="H11" s="13">
        <v>180</v>
      </c>
      <c r="I11" s="14">
        <f>SUM(H11:H13)</f>
        <v>236</v>
      </c>
      <c r="J11" s="13">
        <v>462</v>
      </c>
      <c r="K11" s="14">
        <f>SUM(J11:J13)</f>
        <v>656</v>
      </c>
      <c r="L11" s="13">
        <f t="shared" si="0"/>
        <v>642</v>
      </c>
      <c r="M11" s="15">
        <f t="shared" si="1"/>
        <v>892</v>
      </c>
    </row>
    <row r="12" spans="1:13" ht="24.75" customHeight="1">
      <c r="A12" s="17"/>
      <c r="B12" s="7" t="s">
        <v>0</v>
      </c>
      <c r="C12" s="7" t="s">
        <v>1</v>
      </c>
      <c r="D12" s="7" t="s">
        <v>2</v>
      </c>
      <c r="E12" s="7" t="s">
        <v>3</v>
      </c>
      <c r="F12" s="18"/>
      <c r="G12" s="9" t="s">
        <v>34</v>
      </c>
      <c r="H12" s="13">
        <v>52</v>
      </c>
      <c r="I12" s="14">
        <f>SUM(H12:H13)</f>
        <v>56</v>
      </c>
      <c r="J12" s="13">
        <v>171</v>
      </c>
      <c r="K12" s="14">
        <f>SUM(J12:J13)</f>
        <v>194</v>
      </c>
      <c r="L12" s="13">
        <f t="shared" si="0"/>
        <v>223</v>
      </c>
      <c r="M12" s="15">
        <f t="shared" si="1"/>
        <v>250</v>
      </c>
    </row>
    <row r="13" spans="1:13" ht="24.75" customHeight="1">
      <c r="A13" s="11" t="s">
        <v>4</v>
      </c>
      <c r="B13" s="28">
        <v>3107</v>
      </c>
      <c r="C13" s="28">
        <v>3285</v>
      </c>
      <c r="D13" s="28">
        <f t="shared" ref="D13:D21" si="2">SUM(B13:C13)</f>
        <v>6392</v>
      </c>
      <c r="E13" s="28">
        <v>3247</v>
      </c>
      <c r="F13" s="5"/>
      <c r="G13" s="9" t="s">
        <v>16</v>
      </c>
      <c r="H13" s="13">
        <v>4</v>
      </c>
      <c r="I13" s="14">
        <f>SUM(H13)</f>
        <v>4</v>
      </c>
      <c r="J13" s="13">
        <v>23</v>
      </c>
      <c r="K13" s="14">
        <f>SUM(J13)</f>
        <v>23</v>
      </c>
      <c r="L13" s="13">
        <f t="shared" si="0"/>
        <v>27</v>
      </c>
      <c r="M13" s="15">
        <f t="shared" si="1"/>
        <v>27</v>
      </c>
    </row>
    <row r="14" spans="1:13" ht="24.75" customHeight="1">
      <c r="A14" s="11" t="s">
        <v>5</v>
      </c>
      <c r="B14" s="28">
        <v>2173</v>
      </c>
      <c r="C14" s="28">
        <v>2279</v>
      </c>
      <c r="D14" s="28">
        <f t="shared" si="2"/>
        <v>4452</v>
      </c>
      <c r="E14" s="28">
        <v>2172</v>
      </c>
      <c r="F14" s="5"/>
      <c r="G14" s="29" t="s">
        <v>36</v>
      </c>
      <c r="K14" s="35" t="s">
        <v>19</v>
      </c>
      <c r="L14" s="35"/>
      <c r="M14" s="19">
        <f>M6/L20</f>
        <v>0.38158140403286034</v>
      </c>
    </row>
    <row r="15" spans="1:13" ht="24.75" customHeight="1">
      <c r="A15" s="11" t="s">
        <v>6</v>
      </c>
      <c r="B15" s="28">
        <v>497</v>
      </c>
      <c r="C15" s="28">
        <v>547</v>
      </c>
      <c r="D15" s="28">
        <f t="shared" si="2"/>
        <v>1044</v>
      </c>
      <c r="E15" s="28">
        <v>557</v>
      </c>
      <c r="F15" s="5"/>
      <c r="G15" s="29" t="s">
        <v>35</v>
      </c>
    </row>
    <row r="16" spans="1:13" ht="24.75" customHeight="1">
      <c r="A16" s="11" t="s">
        <v>13</v>
      </c>
      <c r="B16" s="28">
        <v>174</v>
      </c>
      <c r="C16" s="28">
        <v>195</v>
      </c>
      <c r="D16" s="28">
        <f t="shared" si="2"/>
        <v>369</v>
      </c>
      <c r="E16" s="28">
        <v>201</v>
      </c>
      <c r="F16" s="5"/>
      <c r="G16" s="20" t="s">
        <v>15</v>
      </c>
      <c r="H16" s="5"/>
      <c r="I16" s="5"/>
      <c r="J16" s="5"/>
      <c r="K16" s="5"/>
      <c r="L16" s="5"/>
      <c r="M16" s="5"/>
    </row>
    <row r="17" spans="1:16" ht="24.75" customHeight="1">
      <c r="A17" s="11" t="s">
        <v>7</v>
      </c>
      <c r="B17" s="28">
        <v>234</v>
      </c>
      <c r="C17" s="28">
        <v>272</v>
      </c>
      <c r="D17" s="28">
        <f t="shared" si="2"/>
        <v>506</v>
      </c>
      <c r="E17" s="28">
        <v>259</v>
      </c>
      <c r="F17" s="5"/>
      <c r="G17" s="21"/>
      <c r="H17" s="36" t="s">
        <v>20</v>
      </c>
      <c r="I17" s="37"/>
      <c r="J17" s="36" t="s">
        <v>21</v>
      </c>
      <c r="K17" s="37"/>
      <c r="L17" s="36" t="s">
        <v>22</v>
      </c>
      <c r="M17" s="37"/>
    </row>
    <row r="18" spans="1:16" ht="24.75" customHeight="1">
      <c r="A18" s="11" t="s">
        <v>8</v>
      </c>
      <c r="B18" s="28">
        <v>409</v>
      </c>
      <c r="C18" s="28">
        <v>415</v>
      </c>
      <c r="D18" s="28">
        <f>SUM(B18:C18)</f>
        <v>824</v>
      </c>
      <c r="E18" s="28">
        <v>421</v>
      </c>
      <c r="F18" s="22"/>
      <c r="G18" s="10" t="s">
        <v>0</v>
      </c>
      <c r="H18" s="33">
        <v>9849</v>
      </c>
      <c r="I18" s="34"/>
      <c r="J18" s="33">
        <v>430</v>
      </c>
      <c r="K18" s="34"/>
      <c r="L18" s="33">
        <f>SUM(H18:K18)</f>
        <v>10279</v>
      </c>
      <c r="M18" s="34"/>
    </row>
    <row r="19" spans="1:16" ht="24.75" customHeight="1">
      <c r="A19" s="11" t="s">
        <v>9</v>
      </c>
      <c r="B19" s="28">
        <v>601</v>
      </c>
      <c r="C19" s="28">
        <v>734</v>
      </c>
      <c r="D19" s="28">
        <f t="shared" si="2"/>
        <v>1335</v>
      </c>
      <c r="E19" s="28">
        <v>720</v>
      </c>
      <c r="F19" s="22"/>
      <c r="G19" s="10" t="s">
        <v>1</v>
      </c>
      <c r="H19" s="33">
        <v>10419</v>
      </c>
      <c r="I19" s="34"/>
      <c r="J19" s="33">
        <v>726</v>
      </c>
      <c r="K19" s="34"/>
      <c r="L19" s="33">
        <f>SUM(H19:K19)</f>
        <v>11145</v>
      </c>
      <c r="M19" s="34"/>
    </row>
    <row r="20" spans="1:16" ht="24.75" customHeight="1">
      <c r="A20" s="11" t="s">
        <v>14</v>
      </c>
      <c r="B20" s="28">
        <v>397</v>
      </c>
      <c r="C20" s="28">
        <v>453</v>
      </c>
      <c r="D20" s="28">
        <f t="shared" si="2"/>
        <v>850</v>
      </c>
      <c r="E20" s="28">
        <v>448</v>
      </c>
      <c r="F20" s="22"/>
      <c r="G20" s="10" t="s">
        <v>2</v>
      </c>
      <c r="H20" s="33">
        <f>SUM(H18:I19)</f>
        <v>20268</v>
      </c>
      <c r="I20" s="34"/>
      <c r="J20" s="33">
        <f>SUM(J18:K19)</f>
        <v>1156</v>
      </c>
      <c r="K20" s="34"/>
      <c r="L20" s="33">
        <f>SUM(H20:K20)</f>
        <v>21424</v>
      </c>
      <c r="M20" s="34"/>
    </row>
    <row r="21" spans="1:16" ht="24.75" customHeight="1">
      <c r="A21" s="11" t="s">
        <v>10</v>
      </c>
      <c r="B21" s="28">
        <v>276</v>
      </c>
      <c r="C21" s="28">
        <v>317</v>
      </c>
      <c r="D21" s="28">
        <f t="shared" si="2"/>
        <v>593</v>
      </c>
      <c r="E21" s="28">
        <v>324</v>
      </c>
      <c r="F21" s="5"/>
      <c r="G21" s="10" t="s">
        <v>3</v>
      </c>
      <c r="H21" s="31"/>
      <c r="I21" s="32"/>
      <c r="J21" s="31"/>
      <c r="K21" s="32"/>
      <c r="L21" s="33">
        <f>E8</f>
        <v>11090</v>
      </c>
      <c r="M21" s="34"/>
    </row>
    <row r="22" spans="1:16" ht="24.75" customHeight="1">
      <c r="A22" s="11" t="s">
        <v>2</v>
      </c>
      <c r="B22" s="28">
        <f>SUM(B13:B21)</f>
        <v>7868</v>
      </c>
      <c r="C22" s="28">
        <f>SUM(C13:C21)</f>
        <v>8497</v>
      </c>
      <c r="D22" s="28">
        <f>SUM(D13:D21)</f>
        <v>16365</v>
      </c>
      <c r="E22" s="28">
        <f>SUM(E13:E21)</f>
        <v>8349</v>
      </c>
      <c r="F22" s="5"/>
    </row>
    <row r="23" spans="1:16" ht="24.75" customHeight="1">
      <c r="P23" s="30"/>
    </row>
  </sheetData>
  <mergeCells count="16">
    <mergeCell ref="K14:L14"/>
    <mergeCell ref="H17:I17"/>
    <mergeCell ref="J17:K17"/>
    <mergeCell ref="L17:M17"/>
    <mergeCell ref="H18:I18"/>
    <mergeCell ref="J18:K18"/>
    <mergeCell ref="L18:M18"/>
    <mergeCell ref="H21:I21"/>
    <mergeCell ref="J21:K21"/>
    <mergeCell ref="L21:M21"/>
    <mergeCell ref="H19:I19"/>
    <mergeCell ref="J19:K19"/>
    <mergeCell ref="L19:M19"/>
    <mergeCell ref="H20:I20"/>
    <mergeCell ref="J20:K20"/>
    <mergeCell ref="L20:M20"/>
  </mergeCells>
  <phoneticPr fontId="2"/>
  <pageMargins left="0.59055118110236227" right="0.19685039370078741" top="0.59055118110236227" bottom="0.59055118110236227" header="0.51181102362204722" footer="0.51181102362204722"/>
  <pageSetup paperSize="9" scale="90" orientation="landscape" r:id="rId1"/>
  <headerFooter alignWithMargins="0"/>
  <ignoredErrors>
    <ignoredError sqref="I6:I10 K6:K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毎月の老齢人口</vt:lpstr>
      <vt:lpstr>毎月の老齢人口!Print_Area</vt:lpstr>
    </vt:vector>
  </TitlesOfParts>
  <Company>市民課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豊後高田市役所</dc:creator>
  <cp:lastModifiedBy>20901215</cp:lastModifiedBy>
  <cp:lastPrinted>2026-04-30T08:48:16Z</cp:lastPrinted>
  <dcterms:created xsi:type="dcterms:W3CDTF">2002-01-06T23:45:32Z</dcterms:created>
  <dcterms:modified xsi:type="dcterms:W3CDTF">2026-05-01T02:14:39Z</dcterms:modified>
</cp:coreProperties>
</file>