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<sst xmlns="http://schemas.openxmlformats.org/spreadsheetml/2006/main" count="50" uniqueCount="37">
  <si>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</si>
  <si>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</si>
  <si>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</si>
  <si>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</si>
  <si>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</si>
  <si>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</si>
  <si>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</si>
  <si>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</si>
  <si>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</si>
  <si>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</si>
  <si>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</si>
  <si>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</si>
  <si>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</si>
  <si>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</si>
  <si>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</si>
  <si>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</si>
  <si>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</si>
  <si>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</si>
  <si>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</si>
  <si>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</si>
  <si>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</si>
  <si>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</si>
  <si>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</si>
  <si>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</si>
  <si>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</si>
  <si>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</si>
  <si>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</si>
  <si>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</si>
  <si>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住基人口</t>
  </si>
  <si>
    <t>外国人人口</t>
  </si>
  <si>
    <t>日本人人口</t>
  </si>
  <si>
    <t>※外国人住民を含む</t>
  </si>
  <si>
    <t>旧豊後高田市</t>
  </si>
  <si>
    <t>旧真玉町</t>
  </si>
  <si>
    <t>旧香々地町</t>
  </si>
  <si>
    <t>（旧豊後高田市の内訳）</t>
  </si>
  <si>
    <t>平成25年8月末現在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</si>
</sst>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5" fillId="0" borderId="0" xfId="49" applyFont="1" applyAlignment="1">
      <alignment/>
    </xf>
    <xf numFmtId="38" fontId="4" fillId="0" borderId="0" xfId="49" applyFont="1" applyAlignment="1">
      <alignment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 horizontal="center" vertical="center"/>
    </xf>
    <xf numFmtId="0" fontId="5" fillId="0" borderId="0" xfId="0" applyFont="1" applyAlignment="1">
      <alignment/>
    </xf>
    <xf numFmtId="38" fontId="4" fillId="0" borderId="12" xfId="49" applyFont="1" applyBorder="1" applyAlignment="1">
      <alignment horizontal="left"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Border="1" applyAlignment="1">
      <alignment horizontal="left"/>
    </xf>
    <xf numFmtId="38" fontId="5" fillId="0" borderId="11" xfId="49" applyFont="1" applyBorder="1" applyAlignment="1">
      <alignment horizontal="center"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 horizontal="center"/>
    </xf>
    <xf numFmtId="38" fontId="5" fillId="33" borderId="11" xfId="49" applyFont="1" applyFill="1" applyBorder="1" applyAlignment="1">
      <alignment horizontal="center"/>
    </xf>
    <xf numFmtId="38" fontId="5" fillId="0" borderId="11" xfId="49" applyFont="1" applyBorder="1" applyAlignment="1">
      <alignment/>
    </xf>
    <xf numFmtId="38" fontId="5" fillId="0" borderId="11" xfId="49" applyFont="1" applyFill="1" applyBorder="1" applyAlignment="1">
      <alignment/>
    </xf>
    <xf numFmtId="38" fontId="5" fillId="33" borderId="11" xfId="49" applyFont="1" applyFill="1" applyBorder="1" applyAlignment="1">
      <alignment/>
    </xf>
    <xf numFmtId="38" fontId="5" fillId="33" borderId="11" xfId="0" applyNumberFormat="1" applyFont="1" applyFill="1" applyBorder="1" applyAlignment="1">
      <alignment/>
    </xf>
    <xf numFmtId="38" fontId="5" fillId="0" borderId="12" xfId="49" applyFont="1" applyBorder="1" applyAlignment="1">
      <alignment/>
    </xf>
    <xf numFmtId="38" fontId="5" fillId="0" borderId="10" xfId="49" applyFont="1" applyBorder="1" applyAlignment="1">
      <alignment vertical="center"/>
    </xf>
    <xf numFmtId="38" fontId="5" fillId="0" borderId="0" xfId="49" applyFont="1" applyBorder="1" applyAlignment="1">
      <alignment horizontal="center"/>
    </xf>
    <xf numFmtId="38" fontId="5" fillId="0" borderId="11" xfId="49" applyFont="1" applyBorder="1" applyAlignment="1">
      <alignment vertical="center"/>
    </xf>
    <xf numFmtId="180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6" fillId="0" borderId="12" xfId="49" applyFont="1" applyBorder="1" applyAlignment="1">
      <alignment horizontal="center"/>
    </xf>
    <xf numFmtId="38" fontId="5" fillId="33" borderId="10" xfId="49" applyFont="1" applyFill="1" applyBorder="1" applyAlignment="1">
      <alignment horizontal="center"/>
    </xf>
    <xf numFmtId="38" fontId="5" fillId="0" borderId="14" xfId="49" applyFont="1" applyBorder="1" applyAlignment="1">
      <alignment/>
    </xf>
    <xf numFmtId="38" fontId="7" fillId="0" borderId="0" xfId="49" applyFont="1" applyAlignment="1">
      <alignment horizontal="left"/>
    </xf>
    <xf numFmtId="38" fontId="5" fillId="33" borderId="15" xfId="49" applyFont="1" applyFill="1" applyBorder="1" applyAlignment="1">
      <alignment horizontal="right"/>
    </xf>
    <xf numFmtId="38" fontId="5" fillId="33" borderId="16" xfId="49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38" fontId="4" fillId="33" borderId="15" xfId="49" applyFont="1" applyFill="1" applyBorder="1" applyAlignment="1">
      <alignment horizontal="center"/>
    </xf>
    <xf numFmtId="38" fontId="4" fillId="33" borderId="16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right"/>
    </xf>
    <xf numFmtId="38" fontId="5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7" customWidth="1"/>
    <col min="2" max="3" width="11.875" style="7" customWidth="1"/>
    <col min="4" max="4" width="13.375" style="7" customWidth="1"/>
    <col min="5" max="5" width="11.875" style="7" customWidth="1"/>
    <col min="6" max="6" width="9.375" style="7" customWidth="1"/>
    <col min="7" max="7" width="15.25390625" style="7" bestFit="1" customWidth="1"/>
    <col min="8" max="8" width="10.00390625" style="7" customWidth="1"/>
    <col min="9" max="9" width="8.50390625" style="7" customWidth="1"/>
    <col min="10" max="10" width="10.25390625" style="7" bestFit="1" customWidth="1"/>
    <col min="11" max="11" width="9.75390625" style="7" bestFit="1" customWidth="1"/>
    <col min="12" max="12" width="10.00390625" style="7" customWidth="1"/>
    <col min="13" max="13" width="11.875" style="7" customWidth="1"/>
    <col min="14" max="16384" width="9.00390625" style="7" customWidth="1"/>
  </cols>
  <sheetData>
    <row r="1" spans="1:13" ht="24.75" customHeight="1">
      <c r="A1" s="28" t="s">
        <v>36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</row>
    <row r="2" spans="1:13" ht="24.75" customHeight="1">
      <c r="A2" s="1" t="s">
        <v>31</v>
      </c>
      <c r="B2" s="8"/>
      <c r="C2" s="8"/>
      <c r="G2" s="8"/>
      <c r="H2" s="8"/>
      <c r="I2" s="8"/>
      <c r="J2" s="1"/>
      <c r="K2" s="1"/>
      <c r="L2" s="1"/>
      <c r="M2" s="1"/>
    </row>
    <row r="3" spans="1:13" ht="24.75" customHeight="1">
      <c r="A3" s="2"/>
      <c r="B3" s="8"/>
      <c r="C3" s="8"/>
      <c r="D3" s="8"/>
      <c r="E3" s="8"/>
      <c r="F3" s="9"/>
      <c r="G3" s="10" t="s">
        <v>11</v>
      </c>
      <c r="H3" s="9"/>
      <c r="I3" s="9"/>
      <c r="J3" s="9"/>
      <c r="K3" s="9"/>
      <c r="L3" s="9"/>
      <c r="M3" s="9"/>
    </row>
    <row r="4" spans="1:13" ht="24.75" customHeight="1">
      <c r="A4" s="3"/>
      <c r="B4" s="11" t="s">
        <v>0</v>
      </c>
      <c r="C4" s="11" t="s">
        <v>1</v>
      </c>
      <c r="D4" s="11" t="s">
        <v>2</v>
      </c>
      <c r="E4" s="11" t="s">
        <v>3</v>
      </c>
      <c r="F4" s="9"/>
      <c r="G4" s="12"/>
      <c r="H4" s="13" t="s">
        <v>0</v>
      </c>
      <c r="I4" s="14" t="s">
        <v>25</v>
      </c>
      <c r="J4" s="13" t="s">
        <v>1</v>
      </c>
      <c r="K4" s="14" t="s">
        <v>25</v>
      </c>
      <c r="L4" s="13" t="s">
        <v>26</v>
      </c>
      <c r="M4" s="14" t="s">
        <v>25</v>
      </c>
    </row>
    <row r="5" spans="1:13" ht="24.75" customHeight="1">
      <c r="A5" s="4" t="s">
        <v>32</v>
      </c>
      <c r="B5" s="15">
        <f>B22</f>
        <v>8103</v>
      </c>
      <c r="C5" s="15">
        <f>C22</f>
        <v>9066</v>
      </c>
      <c r="D5" s="15">
        <f>SUM(B5:C5)</f>
        <v>17169</v>
      </c>
      <c r="E5" s="15">
        <f>E22</f>
        <v>7532</v>
      </c>
      <c r="F5" s="9"/>
      <c r="G5" s="13" t="s">
        <v>12</v>
      </c>
      <c r="H5" s="16">
        <v>1081</v>
      </c>
      <c r="I5" s="17">
        <f>SUM(H5:H13)</f>
        <v>4391</v>
      </c>
      <c r="J5" s="16">
        <v>1058</v>
      </c>
      <c r="K5" s="17">
        <f>SUM(J5:J13)</f>
        <v>6023</v>
      </c>
      <c r="L5" s="16">
        <f>SUM(H5+J5)</f>
        <v>2139</v>
      </c>
      <c r="M5" s="18">
        <f>SUM(I5+K5)</f>
        <v>10414</v>
      </c>
    </row>
    <row r="6" spans="1:13" ht="24.75" customHeight="1">
      <c r="A6" s="4" t="s">
        <v>33</v>
      </c>
      <c r="B6" s="15">
        <v>1554</v>
      </c>
      <c r="C6" s="15">
        <v>1846</v>
      </c>
      <c r="D6" s="15">
        <f>SUM(B6:C6)</f>
        <v>3400</v>
      </c>
      <c r="E6" s="15">
        <v>1554</v>
      </c>
      <c r="F6" s="9"/>
      <c r="G6" s="13" t="s">
        <v>13</v>
      </c>
      <c r="H6" s="16">
        <v>814</v>
      </c>
      <c r="I6" s="17">
        <f>SUM(H6:H13)</f>
        <v>3310</v>
      </c>
      <c r="J6" s="16">
        <v>903</v>
      </c>
      <c r="K6" s="17">
        <f>SUM(J6:J13)</f>
        <v>4965</v>
      </c>
      <c r="L6" s="16">
        <f aca="true" t="shared" si="0" ref="L6:L13">SUM(H6+J6)</f>
        <v>1717</v>
      </c>
      <c r="M6" s="18">
        <f aca="true" t="shared" si="1" ref="M6:M13">SUM(I6+K6)</f>
        <v>8275</v>
      </c>
    </row>
    <row r="7" spans="1:13" ht="24.75" customHeight="1">
      <c r="A7" s="4" t="s">
        <v>34</v>
      </c>
      <c r="B7" s="15">
        <v>1519</v>
      </c>
      <c r="C7" s="15">
        <v>1669</v>
      </c>
      <c r="D7" s="15">
        <f>SUM(B7:C7)</f>
        <v>3188</v>
      </c>
      <c r="E7" s="15">
        <v>1396</v>
      </c>
      <c r="F7" s="9"/>
      <c r="G7" s="13" t="s">
        <v>14</v>
      </c>
      <c r="H7" s="16">
        <v>726</v>
      </c>
      <c r="I7" s="17">
        <f>SUM(H7:H13)</f>
        <v>2496</v>
      </c>
      <c r="J7" s="16">
        <v>934</v>
      </c>
      <c r="K7" s="17">
        <f>SUM(J7:J13)</f>
        <v>4062</v>
      </c>
      <c r="L7" s="16">
        <f t="shared" si="0"/>
        <v>1660</v>
      </c>
      <c r="M7" s="18">
        <f t="shared" si="1"/>
        <v>6558</v>
      </c>
    </row>
    <row r="8" spans="1:13" ht="24.75" customHeight="1">
      <c r="A8" s="4" t="s">
        <v>20</v>
      </c>
      <c r="B8" s="15">
        <f>SUM(B5:B7)</f>
        <v>11176</v>
      </c>
      <c r="C8" s="15">
        <f>SUM(C5:C7)</f>
        <v>12581</v>
      </c>
      <c r="D8" s="15">
        <f>SUM(D5:D7)</f>
        <v>23757</v>
      </c>
      <c r="E8" s="15">
        <f>SUM(E5:E7)</f>
        <v>10482</v>
      </c>
      <c r="F8" s="9"/>
      <c r="G8" s="13" t="s">
        <v>15</v>
      </c>
      <c r="H8" s="16">
        <v>706</v>
      </c>
      <c r="I8" s="17">
        <f>SUM(H8:H13)</f>
        <v>1770</v>
      </c>
      <c r="J8" s="16">
        <v>1036</v>
      </c>
      <c r="K8" s="17">
        <f>SUM(J8:J13)</f>
        <v>3128</v>
      </c>
      <c r="L8" s="16">
        <f t="shared" si="0"/>
        <v>1742</v>
      </c>
      <c r="M8" s="18">
        <f t="shared" si="1"/>
        <v>4898</v>
      </c>
    </row>
    <row r="9" spans="1:13" ht="24.75" customHeight="1">
      <c r="A9" s="5"/>
      <c r="F9" s="9"/>
      <c r="G9" s="13" t="s">
        <v>16</v>
      </c>
      <c r="H9" s="16">
        <v>614</v>
      </c>
      <c r="I9" s="17">
        <f>SUM(H9:H13)</f>
        <v>1064</v>
      </c>
      <c r="J9" s="16">
        <v>916</v>
      </c>
      <c r="K9" s="17">
        <f>SUM(J9:J13)</f>
        <v>2092</v>
      </c>
      <c r="L9" s="16">
        <f t="shared" si="0"/>
        <v>1530</v>
      </c>
      <c r="M9" s="18">
        <f t="shared" si="1"/>
        <v>3156</v>
      </c>
    </row>
    <row r="10" spans="1:13" ht="24.75" customHeight="1">
      <c r="A10" s="5"/>
      <c r="F10" s="9"/>
      <c r="G10" s="13" t="s">
        <v>17</v>
      </c>
      <c r="H10" s="16">
        <v>319</v>
      </c>
      <c r="I10" s="17">
        <f>SUM(H10:H13)</f>
        <v>450</v>
      </c>
      <c r="J10" s="16">
        <v>716</v>
      </c>
      <c r="K10" s="17">
        <f>SUM(J10:J13)</f>
        <v>1176</v>
      </c>
      <c r="L10" s="16">
        <f t="shared" si="0"/>
        <v>1035</v>
      </c>
      <c r="M10" s="18">
        <f t="shared" si="1"/>
        <v>1626</v>
      </c>
    </row>
    <row r="11" spans="1:13" ht="24.75" customHeight="1">
      <c r="A11" s="6" t="s">
        <v>35</v>
      </c>
      <c r="B11" s="19"/>
      <c r="C11" s="19"/>
      <c r="D11" s="19"/>
      <c r="E11" s="19"/>
      <c r="F11" s="9"/>
      <c r="G11" s="13" t="s">
        <v>18</v>
      </c>
      <c r="H11" s="16">
        <v>109</v>
      </c>
      <c r="I11" s="17">
        <f>SUM(H11:H13)</f>
        <v>131</v>
      </c>
      <c r="J11" s="16">
        <v>338</v>
      </c>
      <c r="K11" s="17">
        <f>SUM(J11:J13)</f>
        <v>460</v>
      </c>
      <c r="L11" s="16">
        <f t="shared" si="0"/>
        <v>447</v>
      </c>
      <c r="M11" s="18">
        <f t="shared" si="1"/>
        <v>591</v>
      </c>
    </row>
    <row r="12" spans="1:13" ht="24.75" customHeight="1">
      <c r="A12" s="20"/>
      <c r="B12" s="11" t="s">
        <v>0</v>
      </c>
      <c r="C12" s="11" t="s">
        <v>1</v>
      </c>
      <c r="D12" s="11" t="s">
        <v>2</v>
      </c>
      <c r="E12" s="11" t="s">
        <v>3</v>
      </c>
      <c r="F12" s="21"/>
      <c r="G12" s="13" t="s">
        <v>19</v>
      </c>
      <c r="H12" s="16">
        <v>21</v>
      </c>
      <c r="I12" s="17">
        <f>SUM(H12:H13)</f>
        <v>22</v>
      </c>
      <c r="J12" s="16">
        <v>101</v>
      </c>
      <c r="K12" s="17">
        <f>SUM(J12:J13)</f>
        <v>122</v>
      </c>
      <c r="L12" s="16">
        <f t="shared" si="0"/>
        <v>122</v>
      </c>
      <c r="M12" s="18">
        <f t="shared" si="1"/>
        <v>144</v>
      </c>
    </row>
    <row r="13" spans="1:13" ht="24.75" customHeight="1">
      <c r="A13" s="4" t="s">
        <v>4</v>
      </c>
      <c r="B13" s="22">
        <v>2787</v>
      </c>
      <c r="C13" s="22">
        <v>2975</v>
      </c>
      <c r="D13" s="15">
        <f>SUM(B13:C13)</f>
        <v>5762</v>
      </c>
      <c r="E13" s="22">
        <v>2499</v>
      </c>
      <c r="F13" s="9"/>
      <c r="G13" s="13" t="s">
        <v>24</v>
      </c>
      <c r="H13" s="16">
        <v>1</v>
      </c>
      <c r="I13" s="17">
        <f>SUM(H13)</f>
        <v>1</v>
      </c>
      <c r="J13" s="16">
        <v>21</v>
      </c>
      <c r="K13" s="17">
        <f>SUM(J13)</f>
        <v>21</v>
      </c>
      <c r="L13" s="16">
        <f t="shared" si="0"/>
        <v>22</v>
      </c>
      <c r="M13" s="18">
        <f t="shared" si="1"/>
        <v>22</v>
      </c>
    </row>
    <row r="14" spans="1:13" ht="24.75" customHeight="1">
      <c r="A14" s="4" t="s">
        <v>5</v>
      </c>
      <c r="B14" s="22">
        <v>2065</v>
      </c>
      <c r="C14" s="22">
        <v>2298</v>
      </c>
      <c r="D14" s="15">
        <f aca="true" t="shared" si="2" ref="D14:D21">SUM(B14:C14)</f>
        <v>4363</v>
      </c>
      <c r="E14" s="22">
        <v>1929</v>
      </c>
      <c r="F14" s="9"/>
      <c r="K14" s="31" t="s">
        <v>27</v>
      </c>
      <c r="L14" s="31"/>
      <c r="M14" s="23">
        <f>M6/L20</f>
        <v>0.34831839036915435</v>
      </c>
    </row>
    <row r="15" spans="1:7" ht="24.75" customHeight="1">
      <c r="A15" s="4" t="s">
        <v>6</v>
      </c>
      <c r="B15" s="22">
        <v>677</v>
      </c>
      <c r="C15" s="22">
        <v>775</v>
      </c>
      <c r="D15" s="15">
        <f t="shared" si="2"/>
        <v>1452</v>
      </c>
      <c r="E15" s="22">
        <v>626</v>
      </c>
      <c r="F15" s="9"/>
      <c r="G15" s="24"/>
    </row>
    <row r="16" spans="1:13" ht="24.75" customHeight="1">
      <c r="A16" s="4" t="s">
        <v>21</v>
      </c>
      <c r="B16" s="22">
        <v>262</v>
      </c>
      <c r="C16" s="22">
        <v>295</v>
      </c>
      <c r="D16" s="15">
        <f t="shared" si="2"/>
        <v>557</v>
      </c>
      <c r="E16" s="22">
        <v>250</v>
      </c>
      <c r="F16" s="9"/>
      <c r="G16" s="25" t="s">
        <v>23</v>
      </c>
      <c r="H16" s="9"/>
      <c r="I16" s="9"/>
      <c r="J16" s="9"/>
      <c r="K16" s="9"/>
      <c r="L16" s="9"/>
      <c r="M16" s="9"/>
    </row>
    <row r="17" spans="1:13" ht="24.75" customHeight="1">
      <c r="A17" s="4" t="s">
        <v>7</v>
      </c>
      <c r="B17" s="22">
        <v>333</v>
      </c>
      <c r="C17" s="22">
        <v>367</v>
      </c>
      <c r="D17" s="15">
        <f t="shared" si="2"/>
        <v>700</v>
      </c>
      <c r="E17" s="22">
        <v>313</v>
      </c>
      <c r="F17" s="9"/>
      <c r="G17" s="26"/>
      <c r="H17" s="32" t="s">
        <v>30</v>
      </c>
      <c r="I17" s="33"/>
      <c r="J17" s="32" t="s">
        <v>29</v>
      </c>
      <c r="K17" s="33"/>
      <c r="L17" s="32" t="s">
        <v>28</v>
      </c>
      <c r="M17" s="33"/>
    </row>
    <row r="18" spans="1:13" ht="24.75" customHeight="1">
      <c r="A18" s="4" t="s">
        <v>8</v>
      </c>
      <c r="B18" s="22">
        <v>502</v>
      </c>
      <c r="C18" s="22">
        <v>547</v>
      </c>
      <c r="D18" s="15">
        <f t="shared" si="2"/>
        <v>1049</v>
      </c>
      <c r="E18" s="22">
        <v>431</v>
      </c>
      <c r="F18" s="27"/>
      <c r="G18" s="14" t="s">
        <v>0</v>
      </c>
      <c r="H18" s="29">
        <v>11123</v>
      </c>
      <c r="I18" s="30"/>
      <c r="J18" s="29">
        <v>53</v>
      </c>
      <c r="K18" s="30"/>
      <c r="L18" s="29">
        <f>SUM(H18:K18)</f>
        <v>11176</v>
      </c>
      <c r="M18" s="30"/>
    </row>
    <row r="19" spans="1:13" ht="24.75" customHeight="1">
      <c r="A19" s="4" t="s">
        <v>9</v>
      </c>
      <c r="B19" s="22">
        <v>624</v>
      </c>
      <c r="C19" s="22">
        <v>770</v>
      </c>
      <c r="D19" s="15">
        <f t="shared" si="2"/>
        <v>1394</v>
      </c>
      <c r="E19" s="22">
        <v>621</v>
      </c>
      <c r="F19" s="27"/>
      <c r="G19" s="14" t="s">
        <v>1</v>
      </c>
      <c r="H19" s="29">
        <v>12354</v>
      </c>
      <c r="I19" s="30"/>
      <c r="J19" s="29">
        <v>227</v>
      </c>
      <c r="K19" s="30"/>
      <c r="L19" s="29">
        <f>SUM(H19:K19)</f>
        <v>12581</v>
      </c>
      <c r="M19" s="30"/>
    </row>
    <row r="20" spans="1:13" ht="24.75" customHeight="1">
      <c r="A20" s="4" t="s">
        <v>22</v>
      </c>
      <c r="B20" s="22">
        <v>563</v>
      </c>
      <c r="C20" s="22">
        <v>687</v>
      </c>
      <c r="D20" s="15">
        <f t="shared" si="2"/>
        <v>1250</v>
      </c>
      <c r="E20" s="22">
        <v>558</v>
      </c>
      <c r="F20" s="27"/>
      <c r="G20" s="14" t="s">
        <v>2</v>
      </c>
      <c r="H20" s="29">
        <f>SUM(H18:I19)</f>
        <v>23477</v>
      </c>
      <c r="I20" s="30"/>
      <c r="J20" s="29">
        <f>SUM(J18:K19)</f>
        <v>280</v>
      </c>
      <c r="K20" s="30"/>
      <c r="L20" s="29">
        <f>SUM(H20:K20)</f>
        <v>23757</v>
      </c>
      <c r="M20" s="30"/>
    </row>
    <row r="21" spans="1:13" ht="24.75" customHeight="1">
      <c r="A21" s="4" t="s">
        <v>10</v>
      </c>
      <c r="B21" s="22">
        <v>290</v>
      </c>
      <c r="C21" s="22">
        <v>352</v>
      </c>
      <c r="D21" s="15">
        <f t="shared" si="2"/>
        <v>642</v>
      </c>
      <c r="E21" s="22">
        <v>305</v>
      </c>
      <c r="F21" s="9"/>
      <c r="G21" s="14" t="s">
        <v>3</v>
      </c>
      <c r="H21" s="34"/>
      <c r="I21" s="35"/>
      <c r="J21" s="36"/>
      <c r="K21" s="37"/>
      <c r="L21" s="29">
        <f>E8</f>
        <v>10482</v>
      </c>
      <c r="M21" s="30"/>
    </row>
    <row r="22" spans="1:6" ht="24.75" customHeight="1">
      <c r="A22" s="4" t="s">
        <v>2</v>
      </c>
      <c r="B22" s="15">
        <f>SUM(B13:B21)</f>
        <v>8103</v>
      </c>
      <c r="C22" s="15">
        <f>SUM(C13:C21)</f>
        <v>9066</v>
      </c>
      <c r="D22" s="15">
        <f>SUM(D13:D21)</f>
        <v>17169</v>
      </c>
      <c r="E22" s="15">
        <f>SUM(E13:E21)</f>
        <v>7532</v>
      </c>
      <c r="F22" s="9"/>
    </row>
  </sheetData>
  <sheetProtection/>
  <mergeCells count="16">
    <mergeCell ref="L18:M18"/>
    <mergeCell ref="H21:I21"/>
    <mergeCell ref="J21:K21"/>
    <mergeCell ref="L21:M21"/>
    <mergeCell ref="H19:I19"/>
    <mergeCell ref="J19:K19"/>
    <mergeCell ref="L19:M19"/>
    <mergeCell ref="H20:I20"/>
    <mergeCell ref="K14:L14"/>
    <mergeCell ref="H17:I17"/>
    <mergeCell ref="J17:K17"/>
    <mergeCell ref="L17:M17"/>
    <mergeCell ref="J20:K20"/>
    <mergeCell ref="L20:M20"/>
    <mergeCell ref="H18:I18"/>
    <mergeCell ref="J18:K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2014-04-30T09:00:48Z</cp:lastPrinted>
  <dcterms:created xsi:type="dcterms:W3CDTF">2002-01-06T23:45:32Z</dcterms:created>
  <dcterms:modified xsi:type="dcterms:W3CDTF">2014-05-22T08:01:16Z</dcterms:modified>
  <cp:category/>
  <cp:version/>
  <cp:contentType/>
  <cp:contentStatus/>
</cp:coreProperties>
</file>