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<sst xmlns="http://schemas.openxmlformats.org/spreadsheetml/2006/main" count="52" uniqueCount="39">
  <si>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</si>
  <si>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</si>
  <si>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</si>
  <si>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</si>
  <si>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</si>
  <si>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</si>
  <si>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</si>
  <si>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</si>
  <si>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</si>
  <si>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</si>
  <si>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</si>
  <si>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</si>
  <si>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</si>
  <si>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</si>
  <si>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</si>
  <si>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</si>
  <si>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</si>
  <si>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</si>
  <si>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</si>
  <si>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</si>
  <si>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</si>
  <si>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</si>
  <si>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</si>
  <si>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</si>
  <si>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</si>
  <si>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</si>
  <si>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</si>
  <si>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</si>
  <si>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平成26年4月末現在　住民基本台帳人口／世帯数の内訳（地区別／老齢人口）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</si>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</sst>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38" fontId="6" fillId="0" borderId="10" xfId="49" applyFont="1" applyBorder="1" applyAlignment="1">
      <alignment vertic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7" t="s">
        <v>28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8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4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8033</v>
      </c>
      <c r="C5" s="12">
        <f>C22</f>
        <v>9023</v>
      </c>
      <c r="D5" s="12">
        <f>SUM(B5:C5)</f>
        <v>17056</v>
      </c>
      <c r="E5" s="12">
        <f>E22</f>
        <v>7551</v>
      </c>
      <c r="F5" s="5"/>
      <c r="G5" s="9" t="s">
        <v>29</v>
      </c>
      <c r="H5" s="13">
        <v>1036</v>
      </c>
      <c r="I5" s="14">
        <f>SUM(H5:H13)</f>
        <v>4410</v>
      </c>
      <c r="J5" s="13">
        <v>1020</v>
      </c>
      <c r="K5" s="14">
        <f>SUM(J5:J13)</f>
        <v>6013</v>
      </c>
      <c r="L5" s="13">
        <f>SUM(H5+J5)</f>
        <v>2056</v>
      </c>
      <c r="M5" s="15">
        <f>SUM(I5+K5)</f>
        <v>10423</v>
      </c>
    </row>
    <row r="6" spans="1:13" ht="24.75" customHeight="1">
      <c r="A6" s="11" t="s">
        <v>25</v>
      </c>
      <c r="B6" s="12">
        <v>1524</v>
      </c>
      <c r="C6" s="12">
        <v>1813</v>
      </c>
      <c r="D6" s="12">
        <f>SUM(B6:C6)</f>
        <v>3337</v>
      </c>
      <c r="E6" s="12">
        <v>1550</v>
      </c>
      <c r="F6" s="5"/>
      <c r="G6" s="9" t="s">
        <v>30</v>
      </c>
      <c r="H6" s="13">
        <v>893</v>
      </c>
      <c r="I6" s="14">
        <f>SUM(H6:H13)</f>
        <v>3374</v>
      </c>
      <c r="J6" s="13">
        <v>934</v>
      </c>
      <c r="K6" s="14">
        <f>SUM(J6:J13)</f>
        <v>4993</v>
      </c>
      <c r="L6" s="13">
        <f aca="true" t="shared" si="0" ref="L6:L13">SUM(H6+J6)</f>
        <v>1827</v>
      </c>
      <c r="M6" s="15">
        <f aca="true" t="shared" si="1" ref="M6:M13">SUM(I6+K6)</f>
        <v>8367</v>
      </c>
    </row>
    <row r="7" spans="1:13" ht="24.75" customHeight="1">
      <c r="A7" s="11" t="s">
        <v>26</v>
      </c>
      <c r="B7" s="12">
        <v>1493</v>
      </c>
      <c r="C7" s="12">
        <v>1651</v>
      </c>
      <c r="D7" s="12">
        <f>SUM(B7:C7)</f>
        <v>3144</v>
      </c>
      <c r="E7" s="12">
        <v>1393</v>
      </c>
      <c r="F7" s="5"/>
      <c r="G7" s="9" t="s">
        <v>31</v>
      </c>
      <c r="H7" s="13">
        <v>724</v>
      </c>
      <c r="I7" s="14">
        <f>SUM(H7:H13)</f>
        <v>2481</v>
      </c>
      <c r="J7" s="13">
        <v>932</v>
      </c>
      <c r="K7" s="14">
        <f>SUM(J7:J13)</f>
        <v>4059</v>
      </c>
      <c r="L7" s="13">
        <f t="shared" si="0"/>
        <v>1656</v>
      </c>
      <c r="M7" s="15">
        <f t="shared" si="1"/>
        <v>6540</v>
      </c>
    </row>
    <row r="8" spans="1:13" ht="24.75" customHeight="1">
      <c r="A8" s="11" t="s">
        <v>12</v>
      </c>
      <c r="B8" s="12">
        <f>SUM(B5:B7)</f>
        <v>11050</v>
      </c>
      <c r="C8" s="12">
        <f>SUM(C5:C7)</f>
        <v>12487</v>
      </c>
      <c r="D8" s="12">
        <f>SUM(D5:D7)</f>
        <v>23537</v>
      </c>
      <c r="E8" s="12">
        <f>SUM(E5:E7)</f>
        <v>10494</v>
      </c>
      <c r="F8" s="5"/>
      <c r="G8" s="9" t="s">
        <v>32</v>
      </c>
      <c r="H8" s="13">
        <v>676</v>
      </c>
      <c r="I8" s="14">
        <f>SUM(H8:H13)</f>
        <v>1757</v>
      </c>
      <c r="J8" s="13">
        <v>1030</v>
      </c>
      <c r="K8" s="14">
        <f>SUM(J8:J13)</f>
        <v>3127</v>
      </c>
      <c r="L8" s="13">
        <f t="shared" si="0"/>
        <v>1706</v>
      </c>
      <c r="M8" s="15">
        <f t="shared" si="1"/>
        <v>4884</v>
      </c>
    </row>
    <row r="9" spans="1:13" ht="24.75" customHeight="1">
      <c r="A9" s="25"/>
      <c r="F9" s="5"/>
      <c r="G9" s="9" t="s">
        <v>33</v>
      </c>
      <c r="H9" s="13">
        <v>628</v>
      </c>
      <c r="I9" s="14">
        <f>SUM(H9:H13)</f>
        <v>1081</v>
      </c>
      <c r="J9" s="13">
        <v>896</v>
      </c>
      <c r="K9" s="14">
        <f>SUM(J9:J13)</f>
        <v>2097</v>
      </c>
      <c r="L9" s="13">
        <f t="shared" si="0"/>
        <v>1524</v>
      </c>
      <c r="M9" s="15">
        <f t="shared" si="1"/>
        <v>3178</v>
      </c>
    </row>
    <row r="10" spans="1:13" ht="24.75" customHeight="1">
      <c r="A10" s="25"/>
      <c r="F10" s="5"/>
      <c r="G10" s="9" t="s">
        <v>34</v>
      </c>
      <c r="H10" s="13">
        <v>321</v>
      </c>
      <c r="I10" s="14">
        <f>SUM(H10:H13)</f>
        <v>453</v>
      </c>
      <c r="J10" s="13">
        <v>724</v>
      </c>
      <c r="K10" s="14">
        <f>SUM(J10:J13)</f>
        <v>1201</v>
      </c>
      <c r="L10" s="13">
        <f t="shared" si="0"/>
        <v>1045</v>
      </c>
      <c r="M10" s="15">
        <f t="shared" si="1"/>
        <v>1654</v>
      </c>
    </row>
    <row r="11" spans="1:13" ht="24.75" customHeight="1">
      <c r="A11" s="26" t="s">
        <v>27</v>
      </c>
      <c r="B11" s="16"/>
      <c r="C11" s="16"/>
      <c r="D11" s="16"/>
      <c r="E11" s="16"/>
      <c r="F11" s="5"/>
      <c r="G11" s="9" t="s">
        <v>35</v>
      </c>
      <c r="H11" s="13">
        <v>109</v>
      </c>
      <c r="I11" s="14">
        <f>SUM(H11:H13)</f>
        <v>132</v>
      </c>
      <c r="J11" s="13">
        <v>361</v>
      </c>
      <c r="K11" s="14">
        <f>SUM(J11:J13)</f>
        <v>477</v>
      </c>
      <c r="L11" s="13">
        <f t="shared" si="0"/>
        <v>470</v>
      </c>
      <c r="M11" s="15">
        <f t="shared" si="1"/>
        <v>609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36</v>
      </c>
      <c r="H12" s="13">
        <v>20</v>
      </c>
      <c r="I12" s="14">
        <f>SUM(H12:H13)</f>
        <v>23</v>
      </c>
      <c r="J12" s="13">
        <v>102</v>
      </c>
      <c r="K12" s="14">
        <f>SUM(J12:J13)</f>
        <v>116</v>
      </c>
      <c r="L12" s="13">
        <f t="shared" si="0"/>
        <v>122</v>
      </c>
      <c r="M12" s="15">
        <f t="shared" si="1"/>
        <v>139</v>
      </c>
    </row>
    <row r="13" spans="1:13" ht="24.75" customHeight="1">
      <c r="A13" s="11" t="s">
        <v>4</v>
      </c>
      <c r="B13" s="19">
        <v>2777</v>
      </c>
      <c r="C13" s="19">
        <v>3003</v>
      </c>
      <c r="D13" s="12">
        <f>SUM(B13:C13)</f>
        <v>5780</v>
      </c>
      <c r="E13" s="19">
        <v>2534</v>
      </c>
      <c r="F13" s="5"/>
      <c r="G13" s="9" t="s">
        <v>16</v>
      </c>
      <c r="H13" s="13">
        <v>3</v>
      </c>
      <c r="I13" s="14">
        <f>SUM(H13)</f>
        <v>3</v>
      </c>
      <c r="J13" s="13">
        <v>14</v>
      </c>
      <c r="K13" s="14">
        <f>SUM(J13)</f>
        <v>14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19">
        <v>2037</v>
      </c>
      <c r="C14" s="19">
        <v>2284</v>
      </c>
      <c r="D14" s="12">
        <f aca="true" t="shared" si="2" ref="D14:D21">SUM(B14:C14)</f>
        <v>4321</v>
      </c>
      <c r="E14" s="19">
        <v>1917</v>
      </c>
      <c r="F14" s="5"/>
      <c r="G14" s="29" t="s">
        <v>38</v>
      </c>
      <c r="K14" s="34" t="s">
        <v>19</v>
      </c>
      <c r="L14" s="34"/>
      <c r="M14" s="20">
        <f>M6/L20</f>
        <v>0.35548285677868885</v>
      </c>
    </row>
    <row r="15" spans="1:7" ht="24.75" customHeight="1">
      <c r="A15" s="11" t="s">
        <v>6</v>
      </c>
      <c r="B15" s="19">
        <v>667</v>
      </c>
      <c r="C15" s="19">
        <v>764</v>
      </c>
      <c r="D15" s="12">
        <f t="shared" si="2"/>
        <v>1431</v>
      </c>
      <c r="E15" s="19">
        <v>627</v>
      </c>
      <c r="F15" s="5"/>
      <c r="G15" s="29" t="s">
        <v>37</v>
      </c>
    </row>
    <row r="16" spans="1:13" ht="24.75" customHeight="1">
      <c r="A16" s="11" t="s">
        <v>13</v>
      </c>
      <c r="B16" s="19">
        <v>260</v>
      </c>
      <c r="C16" s="19">
        <v>288</v>
      </c>
      <c r="D16" s="12">
        <f t="shared" si="2"/>
        <v>548</v>
      </c>
      <c r="E16" s="19">
        <v>245</v>
      </c>
      <c r="F16" s="5"/>
      <c r="G16" s="21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19">
        <v>326</v>
      </c>
      <c r="C17" s="19">
        <v>366</v>
      </c>
      <c r="D17" s="12">
        <f t="shared" si="2"/>
        <v>692</v>
      </c>
      <c r="E17" s="19">
        <v>312</v>
      </c>
      <c r="F17" s="5"/>
      <c r="G17" s="22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19">
        <v>502</v>
      </c>
      <c r="C18" s="19">
        <v>537</v>
      </c>
      <c r="D18" s="12">
        <f t="shared" si="2"/>
        <v>1039</v>
      </c>
      <c r="E18" s="19">
        <v>434</v>
      </c>
      <c r="F18" s="23"/>
      <c r="G18" s="10" t="s">
        <v>0</v>
      </c>
      <c r="H18" s="32">
        <v>10995</v>
      </c>
      <c r="I18" s="33"/>
      <c r="J18" s="32">
        <v>55</v>
      </c>
      <c r="K18" s="33"/>
      <c r="L18" s="32">
        <f>SUM(H18:K18)</f>
        <v>11050</v>
      </c>
      <c r="M18" s="33"/>
    </row>
    <row r="19" spans="1:13" ht="24.75" customHeight="1">
      <c r="A19" s="11" t="s">
        <v>9</v>
      </c>
      <c r="B19" s="19">
        <v>622</v>
      </c>
      <c r="C19" s="19">
        <v>772</v>
      </c>
      <c r="D19" s="12">
        <f t="shared" si="2"/>
        <v>1394</v>
      </c>
      <c r="E19" s="19">
        <v>628</v>
      </c>
      <c r="F19" s="23"/>
      <c r="G19" s="10" t="s">
        <v>1</v>
      </c>
      <c r="H19" s="32">
        <v>12243</v>
      </c>
      <c r="I19" s="33"/>
      <c r="J19" s="32">
        <v>244</v>
      </c>
      <c r="K19" s="33"/>
      <c r="L19" s="32">
        <f>SUM(H19:K19)</f>
        <v>12487</v>
      </c>
      <c r="M19" s="33"/>
    </row>
    <row r="20" spans="1:13" ht="24.75" customHeight="1">
      <c r="A20" s="11" t="s">
        <v>14</v>
      </c>
      <c r="B20" s="19">
        <v>551</v>
      </c>
      <c r="C20" s="19">
        <v>667</v>
      </c>
      <c r="D20" s="12">
        <f t="shared" si="2"/>
        <v>1218</v>
      </c>
      <c r="E20" s="19">
        <v>549</v>
      </c>
      <c r="F20" s="23"/>
      <c r="G20" s="10" t="s">
        <v>2</v>
      </c>
      <c r="H20" s="32">
        <f>SUM(H18:I19)</f>
        <v>23238</v>
      </c>
      <c r="I20" s="33"/>
      <c r="J20" s="32">
        <f>SUM(J18:K19)</f>
        <v>299</v>
      </c>
      <c r="K20" s="33"/>
      <c r="L20" s="32">
        <f>SUM(H20:K20)</f>
        <v>23537</v>
      </c>
      <c r="M20" s="33"/>
    </row>
    <row r="21" spans="1:13" ht="24.75" customHeight="1">
      <c r="A21" s="11" t="s">
        <v>10</v>
      </c>
      <c r="B21" s="19">
        <v>291</v>
      </c>
      <c r="C21" s="19">
        <v>342</v>
      </c>
      <c r="D21" s="12">
        <f t="shared" si="2"/>
        <v>633</v>
      </c>
      <c r="E21" s="19">
        <v>305</v>
      </c>
      <c r="F21" s="5"/>
      <c r="G21" s="10" t="s">
        <v>3</v>
      </c>
      <c r="H21" s="30"/>
      <c r="I21" s="31"/>
      <c r="J21" s="30"/>
      <c r="K21" s="31"/>
      <c r="L21" s="32">
        <v>10494</v>
      </c>
      <c r="M21" s="33"/>
    </row>
    <row r="22" spans="1:6" ht="24.75" customHeight="1">
      <c r="A22" s="11" t="s">
        <v>2</v>
      </c>
      <c r="B22" s="12">
        <f>SUM(B13:B21)</f>
        <v>8033</v>
      </c>
      <c r="C22" s="12">
        <f>SUM(C13:C21)</f>
        <v>9023</v>
      </c>
      <c r="D22" s="12">
        <f>SUM(D13:D21)</f>
        <v>17056</v>
      </c>
      <c r="E22" s="12">
        <f>SUM(E13:E21)</f>
        <v>7551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2014-06-03T02:19:44Z</cp:lastPrinted>
  <dcterms:created xsi:type="dcterms:W3CDTF">2002-01-06T23:45:32Z</dcterms:created>
  <dcterms:modified xsi:type="dcterms:W3CDTF">2014-06-03T02:20:18Z</dcterms:modified>
  <cp:category/>
  <cp:version/>
  <cp:contentType/>
  <cp:contentStatus/>
</cp:coreProperties>
</file>