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<sst xmlns="http://schemas.openxmlformats.org/spreadsheetml/2006/main" count="50" uniqueCount="37">
  <si>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</si>
  <si>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</si>
  <si>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</si>
  <si>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</si>
  <si>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</si>
  <si>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</si>
  <si>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</si>
  <si>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</si>
  <si>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</si>
  <si>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</si>
  <si>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</si>
  <si>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</si>
  <si>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</si>
  <si>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</si>
  <si>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</si>
  <si>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</si>
  <si>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</si>
  <si>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</si>
  <si>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</si>
  <si>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</si>
  <si>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</si>
  <si>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</si>
  <si>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</si>
  <si>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</si>
  <si>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</si>
  <si>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</si>
  <si>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</si>
  <si>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</si>
  <si>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</si>
  <si>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</si>
  <si>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</si>
  <si>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※外国人住民を含む</t>
  </si>
  <si>
    <t>旧豊後高田市</t>
  </si>
  <si>
    <t>旧真玉町</t>
  </si>
  <si>
    <t>旧香々地町</t>
  </si>
  <si>
    <t>（旧豊後高田市の内訳）</t>
  </si>
  <si>
    <t>平成26年1月末現在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</si>
</sst>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7" fillId="0" borderId="0" xfId="49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8" fillId="0" borderId="0" xfId="49" applyFont="1" applyAlignment="1">
      <alignment horizontal="left"/>
    </xf>
    <xf numFmtId="38" fontId="10" fillId="0" borderId="0" xfId="49" applyFont="1" applyAlignment="1">
      <alignment/>
    </xf>
    <xf numFmtId="38" fontId="11" fillId="0" borderId="0" xfId="49" applyFont="1" applyAlignment="1">
      <alignment/>
    </xf>
    <xf numFmtId="38" fontId="10" fillId="0" borderId="10" xfId="49" applyFont="1" applyBorder="1" applyAlignment="1">
      <alignment/>
    </xf>
    <xf numFmtId="38" fontId="10" fillId="0" borderId="11" xfId="49" applyFont="1" applyBorder="1" applyAlignment="1">
      <alignment horizontal="center" vertical="center"/>
    </xf>
    <xf numFmtId="0" fontId="10" fillId="0" borderId="0" xfId="0" applyFont="1" applyAlignment="1">
      <alignment/>
    </xf>
    <xf numFmtId="38" fontId="11" fillId="0" borderId="12" xfId="49" applyFont="1" applyBorder="1" applyAlignment="1">
      <alignment horizontal="left"/>
    </xf>
    <xf numFmtId="38" fontId="10" fillId="0" borderId="0" xfId="49" applyFont="1" applyAlignment="1">
      <alignment/>
    </xf>
    <xf numFmtId="0" fontId="10" fillId="0" borderId="0" xfId="0" applyFont="1" applyAlignment="1">
      <alignment/>
    </xf>
    <xf numFmtId="38" fontId="10" fillId="0" borderId="0" xfId="49" applyFont="1" applyBorder="1" applyAlignment="1">
      <alignment/>
    </xf>
    <xf numFmtId="38" fontId="10" fillId="0" borderId="0" xfId="49" applyFont="1" applyBorder="1" applyAlignment="1">
      <alignment horizontal="left"/>
    </xf>
    <xf numFmtId="38" fontId="10" fillId="0" borderId="11" xfId="49" applyFont="1" applyBorder="1" applyAlignment="1">
      <alignment horizontal="center"/>
    </xf>
    <xf numFmtId="38" fontId="10" fillId="0" borderId="10" xfId="49" applyFont="1" applyFill="1" applyBorder="1" applyAlignment="1">
      <alignment/>
    </xf>
    <xf numFmtId="38" fontId="10" fillId="0" borderId="11" xfId="49" applyFont="1" applyFill="1" applyBorder="1" applyAlignment="1">
      <alignment horizontal="center"/>
    </xf>
    <xf numFmtId="38" fontId="10" fillId="33" borderId="11" xfId="49" applyFont="1" applyFill="1" applyBorder="1" applyAlignment="1">
      <alignment horizontal="center"/>
    </xf>
    <xf numFmtId="38" fontId="10" fillId="0" borderId="11" xfId="49" applyFont="1" applyBorder="1" applyAlignment="1">
      <alignment/>
    </xf>
    <xf numFmtId="38" fontId="10" fillId="0" borderId="11" xfId="49" applyFont="1" applyFill="1" applyBorder="1" applyAlignment="1">
      <alignment/>
    </xf>
    <xf numFmtId="38" fontId="10" fillId="33" borderId="11" xfId="49" applyFont="1" applyFill="1" applyBorder="1" applyAlignment="1">
      <alignment/>
    </xf>
    <xf numFmtId="38" fontId="10" fillId="33" borderId="11" xfId="0" applyNumberFormat="1" applyFont="1" applyFill="1" applyBorder="1" applyAlignment="1">
      <alignment/>
    </xf>
    <xf numFmtId="38" fontId="10" fillId="0" borderId="12" xfId="49" applyFont="1" applyBorder="1" applyAlignment="1">
      <alignment/>
    </xf>
    <xf numFmtId="38" fontId="10" fillId="0" borderId="10" xfId="49" applyFont="1" applyBorder="1" applyAlignment="1">
      <alignment vertical="center"/>
    </xf>
    <xf numFmtId="38" fontId="10" fillId="0" borderId="0" xfId="49" applyFont="1" applyBorder="1" applyAlignment="1">
      <alignment horizontal="center"/>
    </xf>
    <xf numFmtId="38" fontId="10" fillId="0" borderId="11" xfId="49" applyFont="1" applyBorder="1" applyAlignment="1">
      <alignment vertical="center"/>
    </xf>
    <xf numFmtId="180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38" fontId="12" fillId="0" borderId="12" xfId="49" applyFont="1" applyBorder="1" applyAlignment="1">
      <alignment horizontal="center"/>
    </xf>
    <xf numFmtId="38" fontId="10" fillId="33" borderId="10" xfId="49" applyFont="1" applyFill="1" applyBorder="1" applyAlignment="1">
      <alignment horizontal="center"/>
    </xf>
    <xf numFmtId="38" fontId="10" fillId="0" borderId="14" xfId="49" applyFont="1" applyBorder="1" applyAlignment="1">
      <alignment/>
    </xf>
    <xf numFmtId="38" fontId="10" fillId="33" borderId="15" xfId="49" applyFont="1" applyFill="1" applyBorder="1" applyAlignment="1">
      <alignment horizontal="center"/>
    </xf>
    <xf numFmtId="38" fontId="10" fillId="33" borderId="16" xfId="49" applyFont="1" applyFill="1" applyBorder="1" applyAlignment="1">
      <alignment horizontal="center"/>
    </xf>
    <xf numFmtId="38" fontId="10" fillId="33" borderId="15" xfId="49" applyFont="1" applyFill="1" applyBorder="1" applyAlignment="1">
      <alignment horizontal="right"/>
    </xf>
    <xf numFmtId="38" fontId="10" fillId="33" borderId="16" xfId="49" applyFont="1" applyFill="1" applyBorder="1" applyAlignment="1">
      <alignment horizontal="right"/>
    </xf>
    <xf numFmtId="38" fontId="10" fillId="33" borderId="17" xfId="49" applyFont="1" applyFill="1" applyBorder="1" applyAlignment="1">
      <alignment horizontal="right"/>
    </xf>
    <xf numFmtId="38" fontId="10" fillId="33" borderId="18" xfId="49" applyFont="1" applyFill="1" applyBorder="1" applyAlignment="1">
      <alignment horizontal="right"/>
    </xf>
    <xf numFmtId="38" fontId="11" fillId="33" borderId="17" xfId="49" applyFont="1" applyFill="1" applyBorder="1" applyAlignment="1">
      <alignment horizontal="center"/>
    </xf>
    <xf numFmtId="38" fontId="11" fillId="33" borderId="18" xfId="49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2" customWidth="1"/>
    <col min="2" max="3" width="11.875" style="2" customWidth="1"/>
    <col min="4" max="4" width="13.375" style="2" customWidth="1"/>
    <col min="5" max="5" width="11.875" style="2" customWidth="1"/>
    <col min="6" max="6" width="9.375" style="2" customWidth="1"/>
    <col min="7" max="7" width="15.25390625" style="2" bestFit="1" customWidth="1"/>
    <col min="8" max="8" width="10.00390625" style="2" customWidth="1"/>
    <col min="9" max="9" width="8.50390625" style="2" customWidth="1"/>
    <col min="10" max="10" width="10.25390625" style="2" bestFit="1" customWidth="1"/>
    <col min="11" max="11" width="9.75390625" style="2" bestFit="1" customWidth="1"/>
    <col min="12" max="12" width="10.00390625" style="2" customWidth="1"/>
    <col min="13" max="13" width="11.875" style="2" customWidth="1"/>
    <col min="14" max="16384" width="9.00390625" style="2" customWidth="1"/>
  </cols>
  <sheetData>
    <row r="1" spans="1:13" ht="24.75" customHeight="1">
      <c r="A1" s="6" t="s">
        <v>36</v>
      </c>
      <c r="B1" s="4"/>
      <c r="C1" s="4"/>
      <c r="D1" s="4"/>
      <c r="E1" s="4"/>
      <c r="F1" s="4"/>
      <c r="G1" s="5"/>
      <c r="H1" s="5"/>
      <c r="I1" s="5"/>
      <c r="J1" s="1"/>
      <c r="K1" s="1"/>
      <c r="L1" s="1"/>
      <c r="M1" s="1"/>
    </row>
    <row r="2" spans="1:13" ht="24.75" customHeight="1">
      <c r="A2" s="7" t="s">
        <v>31</v>
      </c>
      <c r="B2" s="13"/>
      <c r="C2" s="13"/>
      <c r="D2" s="14"/>
      <c r="E2" s="14"/>
      <c r="F2" s="14"/>
      <c r="G2" s="13"/>
      <c r="H2" s="13"/>
      <c r="I2" s="13"/>
      <c r="J2" s="7"/>
      <c r="K2" s="7"/>
      <c r="L2" s="7"/>
      <c r="M2" s="7"/>
    </row>
    <row r="3" spans="1:13" ht="24.75" customHeight="1">
      <c r="A3" s="8"/>
      <c r="B3" s="13"/>
      <c r="C3" s="13"/>
      <c r="D3" s="13"/>
      <c r="E3" s="13"/>
      <c r="F3" s="15"/>
      <c r="G3" s="16" t="s">
        <v>11</v>
      </c>
      <c r="H3" s="15"/>
      <c r="I3" s="15"/>
      <c r="J3" s="15"/>
      <c r="K3" s="15"/>
      <c r="L3" s="15"/>
      <c r="M3" s="15"/>
    </row>
    <row r="4" spans="1:13" s="3" customFormat="1" ht="24.75" customHeight="1">
      <c r="A4" s="9"/>
      <c r="B4" s="17" t="s">
        <v>0</v>
      </c>
      <c r="C4" s="17" t="s">
        <v>1</v>
      </c>
      <c r="D4" s="17" t="s">
        <v>2</v>
      </c>
      <c r="E4" s="17" t="s">
        <v>3</v>
      </c>
      <c r="F4" s="15"/>
      <c r="G4" s="18"/>
      <c r="H4" s="19" t="s">
        <v>0</v>
      </c>
      <c r="I4" s="20" t="s">
        <v>25</v>
      </c>
      <c r="J4" s="19" t="s">
        <v>1</v>
      </c>
      <c r="K4" s="20" t="s">
        <v>25</v>
      </c>
      <c r="L4" s="19" t="s">
        <v>26</v>
      </c>
      <c r="M4" s="20" t="s">
        <v>25</v>
      </c>
    </row>
    <row r="5" spans="1:13" s="3" customFormat="1" ht="24.75" customHeight="1">
      <c r="A5" s="10" t="s">
        <v>32</v>
      </c>
      <c r="B5" s="21">
        <f>B22</f>
        <v>8068</v>
      </c>
      <c r="C5" s="21">
        <f>C22</f>
        <v>9052</v>
      </c>
      <c r="D5" s="21">
        <f>SUM(B5:C5)</f>
        <v>17120</v>
      </c>
      <c r="E5" s="21">
        <f>E22</f>
        <v>7542</v>
      </c>
      <c r="F5" s="15"/>
      <c r="G5" s="19" t="s">
        <v>12</v>
      </c>
      <c r="H5" s="22">
        <v>1043</v>
      </c>
      <c r="I5" s="23">
        <f>SUM(H5:H13)</f>
        <v>4392</v>
      </c>
      <c r="J5" s="22">
        <v>1032</v>
      </c>
      <c r="K5" s="23">
        <f>SUM(J5:J13)</f>
        <v>6016</v>
      </c>
      <c r="L5" s="22">
        <f>SUM(H5+J5)</f>
        <v>2075</v>
      </c>
      <c r="M5" s="24">
        <f>SUM(I5+K5)</f>
        <v>10408</v>
      </c>
    </row>
    <row r="6" spans="1:13" s="3" customFormat="1" ht="24.75" customHeight="1">
      <c r="A6" s="10" t="s">
        <v>33</v>
      </c>
      <c r="B6" s="21">
        <v>1530</v>
      </c>
      <c r="C6" s="21">
        <v>1830</v>
      </c>
      <c r="D6" s="21">
        <f>SUM(B6:C6)</f>
        <v>3360</v>
      </c>
      <c r="E6" s="21">
        <v>1544</v>
      </c>
      <c r="F6" s="15"/>
      <c r="G6" s="19" t="s">
        <v>13</v>
      </c>
      <c r="H6" s="22">
        <v>861</v>
      </c>
      <c r="I6" s="23">
        <f>SUM(H6:H13)</f>
        <v>3349</v>
      </c>
      <c r="J6" s="22">
        <v>918</v>
      </c>
      <c r="K6" s="23">
        <f>SUM(J6:J13)</f>
        <v>4984</v>
      </c>
      <c r="L6" s="22">
        <f aca="true" t="shared" si="0" ref="L6:L13">SUM(H6+J6)</f>
        <v>1779</v>
      </c>
      <c r="M6" s="24">
        <f aca="true" t="shared" si="1" ref="M6:M13">SUM(I6+K6)</f>
        <v>8333</v>
      </c>
    </row>
    <row r="7" spans="1:13" s="3" customFormat="1" ht="24.75" customHeight="1">
      <c r="A7" s="10" t="s">
        <v>34</v>
      </c>
      <c r="B7" s="21">
        <v>1501</v>
      </c>
      <c r="C7" s="21">
        <v>1661</v>
      </c>
      <c r="D7" s="21">
        <f>SUM(B7:C7)</f>
        <v>3162</v>
      </c>
      <c r="E7" s="21">
        <v>1394</v>
      </c>
      <c r="F7" s="15"/>
      <c r="G7" s="19" t="s">
        <v>14</v>
      </c>
      <c r="H7" s="22">
        <v>723</v>
      </c>
      <c r="I7" s="23">
        <f>SUM(H7:H13)</f>
        <v>2488</v>
      </c>
      <c r="J7" s="22">
        <v>949</v>
      </c>
      <c r="K7" s="23">
        <f>SUM(J7:J13)</f>
        <v>4066</v>
      </c>
      <c r="L7" s="22">
        <f t="shared" si="0"/>
        <v>1672</v>
      </c>
      <c r="M7" s="24">
        <f t="shared" si="1"/>
        <v>6554</v>
      </c>
    </row>
    <row r="8" spans="1:13" s="3" customFormat="1" ht="24.75" customHeight="1">
      <c r="A8" s="10" t="s">
        <v>20</v>
      </c>
      <c r="B8" s="21">
        <f>SUM(B5:B7)</f>
        <v>11099</v>
      </c>
      <c r="C8" s="21">
        <f>SUM(C5:C7)</f>
        <v>12543</v>
      </c>
      <c r="D8" s="21">
        <f>SUM(D5:D7)</f>
        <v>23642</v>
      </c>
      <c r="E8" s="21">
        <f>SUM(E5:E7)</f>
        <v>10480</v>
      </c>
      <c r="F8" s="15"/>
      <c r="G8" s="19" t="s">
        <v>15</v>
      </c>
      <c r="H8" s="22">
        <v>687</v>
      </c>
      <c r="I8" s="23">
        <f>SUM(H8:H13)</f>
        <v>1765</v>
      </c>
      <c r="J8" s="22">
        <v>1035</v>
      </c>
      <c r="K8" s="23">
        <f>SUM(J8:J13)</f>
        <v>3117</v>
      </c>
      <c r="L8" s="22">
        <f t="shared" si="0"/>
        <v>1722</v>
      </c>
      <c r="M8" s="24">
        <f t="shared" si="1"/>
        <v>4882</v>
      </c>
    </row>
    <row r="9" spans="1:13" s="3" customFormat="1" ht="24.75" customHeight="1">
      <c r="A9" s="11"/>
      <c r="B9" s="14"/>
      <c r="C9" s="14"/>
      <c r="D9" s="14"/>
      <c r="E9" s="14"/>
      <c r="F9" s="15"/>
      <c r="G9" s="19" t="s">
        <v>16</v>
      </c>
      <c r="H9" s="22">
        <v>624</v>
      </c>
      <c r="I9" s="23">
        <f>SUM(H9:H13)</f>
        <v>1078</v>
      </c>
      <c r="J9" s="22">
        <v>901</v>
      </c>
      <c r="K9" s="23">
        <f>SUM(J9:J13)</f>
        <v>2082</v>
      </c>
      <c r="L9" s="22">
        <f t="shared" si="0"/>
        <v>1525</v>
      </c>
      <c r="M9" s="24">
        <f t="shared" si="1"/>
        <v>3160</v>
      </c>
    </row>
    <row r="10" spans="1:13" s="3" customFormat="1" ht="24.75" customHeight="1">
      <c r="A10" s="11"/>
      <c r="B10" s="14"/>
      <c r="C10" s="14"/>
      <c r="D10" s="14"/>
      <c r="E10" s="14"/>
      <c r="F10" s="15"/>
      <c r="G10" s="19" t="s">
        <v>17</v>
      </c>
      <c r="H10" s="22">
        <v>321</v>
      </c>
      <c r="I10" s="23">
        <f>SUM(H10:H13)</f>
        <v>454</v>
      </c>
      <c r="J10" s="22">
        <v>719</v>
      </c>
      <c r="K10" s="23">
        <f>SUM(J10:J13)</f>
        <v>1181</v>
      </c>
      <c r="L10" s="22">
        <f t="shared" si="0"/>
        <v>1040</v>
      </c>
      <c r="M10" s="24">
        <f t="shared" si="1"/>
        <v>1635</v>
      </c>
    </row>
    <row r="11" spans="1:13" s="3" customFormat="1" ht="24.75" customHeight="1">
      <c r="A11" s="12" t="s">
        <v>35</v>
      </c>
      <c r="B11" s="25"/>
      <c r="C11" s="25"/>
      <c r="D11" s="25"/>
      <c r="E11" s="25"/>
      <c r="F11" s="15"/>
      <c r="G11" s="19" t="s">
        <v>18</v>
      </c>
      <c r="H11" s="22">
        <v>111</v>
      </c>
      <c r="I11" s="23">
        <f>SUM(H11:H13)</f>
        <v>133</v>
      </c>
      <c r="J11" s="22">
        <v>352</v>
      </c>
      <c r="K11" s="23">
        <f>SUM(J11:J13)</f>
        <v>462</v>
      </c>
      <c r="L11" s="22">
        <f t="shared" si="0"/>
        <v>463</v>
      </c>
      <c r="M11" s="24">
        <f t="shared" si="1"/>
        <v>595</v>
      </c>
    </row>
    <row r="12" spans="1:13" s="3" customFormat="1" ht="24.75" customHeight="1">
      <c r="A12" s="26"/>
      <c r="B12" s="17" t="s">
        <v>0</v>
      </c>
      <c r="C12" s="17" t="s">
        <v>1</v>
      </c>
      <c r="D12" s="17" t="s">
        <v>2</v>
      </c>
      <c r="E12" s="17" t="s">
        <v>3</v>
      </c>
      <c r="F12" s="27"/>
      <c r="G12" s="19" t="s">
        <v>19</v>
      </c>
      <c r="H12" s="22">
        <v>20</v>
      </c>
      <c r="I12" s="23">
        <f>SUM(H12:H13)</f>
        <v>22</v>
      </c>
      <c r="J12" s="22">
        <v>94</v>
      </c>
      <c r="K12" s="23">
        <f>SUM(J12:J13)</f>
        <v>110</v>
      </c>
      <c r="L12" s="22">
        <f t="shared" si="0"/>
        <v>114</v>
      </c>
      <c r="M12" s="24">
        <f t="shared" si="1"/>
        <v>132</v>
      </c>
    </row>
    <row r="13" spans="1:13" s="3" customFormat="1" ht="24.75" customHeight="1">
      <c r="A13" s="10" t="s">
        <v>4</v>
      </c>
      <c r="B13" s="28">
        <v>2796</v>
      </c>
      <c r="C13" s="28">
        <v>2998</v>
      </c>
      <c r="D13" s="21">
        <f>SUM(B13:C13)</f>
        <v>5794</v>
      </c>
      <c r="E13" s="28">
        <v>2535</v>
      </c>
      <c r="F13" s="15"/>
      <c r="G13" s="19" t="s">
        <v>24</v>
      </c>
      <c r="H13" s="22">
        <v>2</v>
      </c>
      <c r="I13" s="23">
        <f>SUM(H13)</f>
        <v>2</v>
      </c>
      <c r="J13" s="22">
        <v>16</v>
      </c>
      <c r="K13" s="23">
        <f>SUM(J13)</f>
        <v>16</v>
      </c>
      <c r="L13" s="22">
        <f t="shared" si="0"/>
        <v>18</v>
      </c>
      <c r="M13" s="24">
        <f t="shared" si="1"/>
        <v>18</v>
      </c>
    </row>
    <row r="14" spans="1:13" s="3" customFormat="1" ht="24.75" customHeight="1">
      <c r="A14" s="10" t="s">
        <v>5</v>
      </c>
      <c r="B14" s="28">
        <v>2058</v>
      </c>
      <c r="C14" s="28">
        <v>2281</v>
      </c>
      <c r="D14" s="21">
        <f aca="true" t="shared" si="2" ref="D14:D21">SUM(B14:C14)</f>
        <v>4339</v>
      </c>
      <c r="E14" s="28">
        <v>1913</v>
      </c>
      <c r="F14" s="15"/>
      <c r="G14" s="14"/>
      <c r="H14" s="14"/>
      <c r="I14" s="14"/>
      <c r="J14" s="14"/>
      <c r="K14" s="42" t="s">
        <v>27</v>
      </c>
      <c r="L14" s="42"/>
      <c r="M14" s="29">
        <f>M6/L20</f>
        <v>0.3524659504272058</v>
      </c>
    </row>
    <row r="15" spans="1:13" s="3" customFormat="1" ht="24.75" customHeight="1">
      <c r="A15" s="10" t="s">
        <v>6</v>
      </c>
      <c r="B15" s="28">
        <v>667</v>
      </c>
      <c r="C15" s="28">
        <v>780</v>
      </c>
      <c r="D15" s="21">
        <f t="shared" si="2"/>
        <v>1447</v>
      </c>
      <c r="E15" s="28">
        <v>627</v>
      </c>
      <c r="F15" s="15"/>
      <c r="G15" s="30"/>
      <c r="H15" s="14"/>
      <c r="I15" s="14"/>
      <c r="J15" s="14"/>
      <c r="K15" s="14"/>
      <c r="L15" s="14"/>
      <c r="M15" s="14"/>
    </row>
    <row r="16" spans="1:13" s="3" customFormat="1" ht="24.75" customHeight="1">
      <c r="A16" s="10" t="s">
        <v>21</v>
      </c>
      <c r="B16" s="28">
        <v>259</v>
      </c>
      <c r="C16" s="28">
        <v>291</v>
      </c>
      <c r="D16" s="21">
        <f t="shared" si="2"/>
        <v>550</v>
      </c>
      <c r="E16" s="28">
        <v>247</v>
      </c>
      <c r="F16" s="15"/>
      <c r="G16" s="31" t="s">
        <v>23</v>
      </c>
      <c r="H16" s="15"/>
      <c r="I16" s="15"/>
      <c r="J16" s="15"/>
      <c r="K16" s="15"/>
      <c r="L16" s="15"/>
      <c r="M16" s="15"/>
    </row>
    <row r="17" spans="1:13" s="3" customFormat="1" ht="24.75" customHeight="1">
      <c r="A17" s="10" t="s">
        <v>7</v>
      </c>
      <c r="B17" s="28">
        <v>326</v>
      </c>
      <c r="C17" s="28">
        <v>364</v>
      </c>
      <c r="D17" s="21">
        <f t="shared" si="2"/>
        <v>690</v>
      </c>
      <c r="E17" s="28">
        <v>312</v>
      </c>
      <c r="F17" s="15"/>
      <c r="G17" s="32"/>
      <c r="H17" s="40" t="s">
        <v>30</v>
      </c>
      <c r="I17" s="41"/>
      <c r="J17" s="40" t="s">
        <v>29</v>
      </c>
      <c r="K17" s="41"/>
      <c r="L17" s="40" t="s">
        <v>28</v>
      </c>
      <c r="M17" s="41"/>
    </row>
    <row r="18" spans="1:13" s="3" customFormat="1" ht="24.75" customHeight="1">
      <c r="A18" s="10" t="s">
        <v>8</v>
      </c>
      <c r="B18" s="28">
        <v>498</v>
      </c>
      <c r="C18" s="28">
        <v>542</v>
      </c>
      <c r="D18" s="21">
        <f t="shared" si="2"/>
        <v>1040</v>
      </c>
      <c r="E18" s="28">
        <v>430</v>
      </c>
      <c r="F18" s="33"/>
      <c r="G18" s="20" t="s">
        <v>0</v>
      </c>
      <c r="H18" s="38">
        <v>11045</v>
      </c>
      <c r="I18" s="39"/>
      <c r="J18" s="38">
        <v>54</v>
      </c>
      <c r="K18" s="39"/>
      <c r="L18" s="38">
        <f>SUM(H18:K18)</f>
        <v>11099</v>
      </c>
      <c r="M18" s="39"/>
    </row>
    <row r="19" spans="1:13" s="3" customFormat="1" ht="24.75" customHeight="1">
      <c r="A19" s="10" t="s">
        <v>9</v>
      </c>
      <c r="B19" s="28">
        <v>620</v>
      </c>
      <c r="C19" s="28">
        <v>775</v>
      </c>
      <c r="D19" s="21">
        <f t="shared" si="2"/>
        <v>1395</v>
      </c>
      <c r="E19" s="28">
        <v>619</v>
      </c>
      <c r="F19" s="33"/>
      <c r="G19" s="20" t="s">
        <v>1</v>
      </c>
      <c r="H19" s="38">
        <v>12302</v>
      </c>
      <c r="I19" s="39"/>
      <c r="J19" s="38">
        <v>241</v>
      </c>
      <c r="K19" s="39"/>
      <c r="L19" s="38">
        <f>SUM(H19:K19)</f>
        <v>12543</v>
      </c>
      <c r="M19" s="39"/>
    </row>
    <row r="20" spans="1:13" s="3" customFormat="1" ht="24.75" customHeight="1">
      <c r="A20" s="10" t="s">
        <v>22</v>
      </c>
      <c r="B20" s="28">
        <v>551</v>
      </c>
      <c r="C20" s="28">
        <v>676</v>
      </c>
      <c r="D20" s="21">
        <f t="shared" si="2"/>
        <v>1227</v>
      </c>
      <c r="E20" s="28">
        <v>553</v>
      </c>
      <c r="F20" s="33"/>
      <c r="G20" s="20" t="s">
        <v>2</v>
      </c>
      <c r="H20" s="38">
        <f>SUM(H18:I19)</f>
        <v>23347</v>
      </c>
      <c r="I20" s="39"/>
      <c r="J20" s="38">
        <f>SUM(J18:K19)</f>
        <v>295</v>
      </c>
      <c r="K20" s="39"/>
      <c r="L20" s="38">
        <f>SUM(H20:K20)</f>
        <v>23642</v>
      </c>
      <c r="M20" s="39"/>
    </row>
    <row r="21" spans="1:13" s="3" customFormat="1" ht="24.75" customHeight="1">
      <c r="A21" s="10" t="s">
        <v>10</v>
      </c>
      <c r="B21" s="28">
        <v>293</v>
      </c>
      <c r="C21" s="28">
        <v>345</v>
      </c>
      <c r="D21" s="21">
        <f t="shared" si="2"/>
        <v>638</v>
      </c>
      <c r="E21" s="28">
        <v>306</v>
      </c>
      <c r="F21" s="15"/>
      <c r="G21" s="20" t="s">
        <v>3</v>
      </c>
      <c r="H21" s="34"/>
      <c r="I21" s="35"/>
      <c r="J21" s="36"/>
      <c r="K21" s="37"/>
      <c r="L21" s="38">
        <f>E8</f>
        <v>10480</v>
      </c>
      <c r="M21" s="39"/>
    </row>
    <row r="22" spans="1:13" s="3" customFormat="1" ht="24.75" customHeight="1">
      <c r="A22" s="10" t="s">
        <v>2</v>
      </c>
      <c r="B22" s="21">
        <f>SUM(B13:B21)</f>
        <v>8068</v>
      </c>
      <c r="C22" s="21">
        <f>SUM(C13:C21)</f>
        <v>9052</v>
      </c>
      <c r="D22" s="21">
        <f>SUM(D13:D21)</f>
        <v>17120</v>
      </c>
      <c r="E22" s="21">
        <f>SUM(E13:E21)</f>
        <v>7542</v>
      </c>
      <c r="F22" s="15"/>
      <c r="G22" s="14"/>
      <c r="H22" s="14"/>
      <c r="I22" s="14"/>
      <c r="J22" s="14"/>
      <c r="K22" s="14"/>
      <c r="L22" s="14"/>
      <c r="M22" s="14"/>
    </row>
  </sheetData>
  <sheetProtection/>
  <mergeCells count="16">
    <mergeCell ref="J18:K18"/>
    <mergeCell ref="L18:M18"/>
    <mergeCell ref="H19:I19"/>
    <mergeCell ref="K14:L14"/>
    <mergeCell ref="H17:I17"/>
    <mergeCell ref="J17:K17"/>
    <mergeCell ref="H21:I21"/>
    <mergeCell ref="J21:K21"/>
    <mergeCell ref="L21:M21"/>
    <mergeCell ref="L17:M17"/>
    <mergeCell ref="J19:K19"/>
    <mergeCell ref="L19:M19"/>
    <mergeCell ref="H20:I20"/>
    <mergeCell ref="J20:K20"/>
    <mergeCell ref="L20:M20"/>
    <mergeCell ref="H18:I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2014-05-22T07:59:57Z</dcterms:modified>
  <cp:category/>
  <cp:version/>
  <cp:contentType/>
  <cp:contentStatus/>
</cp:coreProperties>
</file>